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4985" windowHeight="8535" activeTab="1"/>
  </bookViews>
  <sheets>
    <sheet name="Belegung-Info" sheetId="1" r:id="rId1"/>
    <sheet name="Einbringung-Info" sheetId="4" r:id="rId2"/>
    <sheet name="Belegungsbogen-bitte ausfüllen!" sheetId="6" r:id="rId3"/>
    <sheet name="Tabelle1" sheetId="5" r:id="rId4"/>
  </sheets>
  <definedNames>
    <definedName name="_xlnm.Print_Area" localSheetId="0">'Belegung-Info'!$A$1:$J$47</definedName>
    <definedName name="_xlnm.Print_Area" localSheetId="2">'Belegungsbogen-bitte ausfüllen!'!$A$1:$K$48</definedName>
    <definedName name="_xlnm.Print_Area" localSheetId="1">'Einbringung-Info'!$A$1:$R$59</definedName>
  </definedNames>
  <calcPr calcId="125725"/>
</workbook>
</file>

<file path=xl/calcChain.xml><?xml version="1.0" encoding="utf-8"?>
<calcChain xmlns="http://schemas.openxmlformats.org/spreadsheetml/2006/main">
  <c r="E38" i="6"/>
  <c r="H41"/>
  <c r="G41"/>
  <c r="F41"/>
  <c r="E41"/>
  <c r="H38"/>
  <c r="G38"/>
  <c r="F38"/>
  <c r="H35"/>
  <c r="G35"/>
  <c r="F35"/>
  <c r="E35"/>
  <c r="H28"/>
  <c r="G28"/>
  <c r="F28"/>
  <c r="E28"/>
  <c r="H14"/>
  <c r="G14"/>
  <c r="G43"/>
  <c r="F14"/>
  <c r="E14"/>
  <c r="E43"/>
  <c r="D59" i="4"/>
  <c r="D52"/>
  <c r="H39"/>
  <c r="I39"/>
  <c r="O43"/>
  <c r="N8"/>
  <c r="N9"/>
  <c r="N10"/>
  <c r="N11"/>
  <c r="N12"/>
  <c r="N13"/>
  <c r="N14"/>
  <c r="N15"/>
  <c r="N16"/>
  <c r="N18"/>
  <c r="N19"/>
  <c r="N20"/>
  <c r="N21"/>
  <c r="N23"/>
  <c r="N24"/>
  <c r="N25"/>
  <c r="N26"/>
  <c r="N27"/>
  <c r="N28"/>
  <c r="N29"/>
  <c r="N30"/>
  <c r="N31"/>
  <c r="N32"/>
  <c r="N33"/>
  <c r="N34"/>
  <c r="N35"/>
  <c r="N37"/>
  <c r="N39"/>
  <c r="N40"/>
  <c r="N42"/>
  <c r="N43"/>
  <c r="D41"/>
  <c r="D31"/>
  <c r="D17"/>
  <c r="D36"/>
  <c r="D43"/>
  <c r="F16" i="1"/>
  <c r="F40"/>
  <c r="F37"/>
  <c r="F42"/>
  <c r="F35"/>
  <c r="F30"/>
  <c r="E16"/>
  <c r="E40"/>
  <c r="E37"/>
  <c r="E42"/>
  <c r="E35"/>
  <c r="E30"/>
  <c r="G16"/>
  <c r="G40"/>
  <c r="G42"/>
  <c r="G37"/>
  <c r="G35"/>
  <c r="G30"/>
  <c r="H16"/>
  <c r="H40"/>
  <c r="H37"/>
  <c r="H42"/>
  <c r="H35"/>
  <c r="H30"/>
  <c r="D37"/>
  <c r="F43" i="6"/>
  <c r="I43" i="4"/>
  <c r="M45"/>
  <c r="J41"/>
  <c r="H43" i="6"/>
  <c r="I43"/>
  <c r="I42" i="1"/>
</calcChain>
</file>

<file path=xl/comments1.xml><?xml version="1.0" encoding="utf-8"?>
<comments xmlns="http://schemas.openxmlformats.org/spreadsheetml/2006/main">
  <authors>
    <author>Siggi</author>
  </authors>
  <commentList>
    <comment ref="A1" authorId="0">
      <text>
        <r>
          <rPr>
            <b/>
            <sz val="10"/>
            <color indexed="81"/>
            <rFont val="Tahoma"/>
          </rPr>
          <t>Die Exceldatei kann als Belegungsbogen ausgedruckt werden. 
In diesem Fall bitte die Unterschirft nicht vergessen!</t>
        </r>
      </text>
    </comment>
    <comment ref="C3" authorId="0">
      <text>
        <r>
          <rPr>
            <b/>
            <sz val="10"/>
            <color indexed="81"/>
            <rFont val="Tahoma"/>
          </rPr>
          <t>Bitte vollständig ausfüllen.</t>
        </r>
      </text>
    </comment>
    <comment ref="H3" authorId="0">
      <text>
        <r>
          <rPr>
            <b/>
            <sz val="10"/>
            <color indexed="81"/>
            <rFont val="Tahoma"/>
          </rPr>
          <t>Bitte die Klasse angeben!</t>
        </r>
      </text>
    </comment>
    <comment ref="E7" authorId="0">
      <text>
        <r>
          <rPr>
            <b/>
            <sz val="10"/>
            <color indexed="81"/>
            <rFont val="Tahoma"/>
          </rPr>
          <t>Trage hier die Stundenzahl ein. Sie muss mit dem Symbol der Belegung nur bei S un M übereinstimmen. Sonst wird ein HJ weniger gerechnet. Änderungen können im Laufe der Oberstufe folgen, gleichen sich aber am Schluss in den genau 40JHL wieder aus.</t>
        </r>
      </text>
    </comment>
    <comment ref="J7" authorId="0">
      <text>
        <r>
          <rPr>
            <b/>
            <sz val="10"/>
            <color indexed="81"/>
            <rFont val="Tahoma"/>
          </rPr>
          <t>Trage hier die Belegungsart ein: S-Abitur-Schriftlich, M-Abirut-Mündlich, X-11+12, A-11, B-12</t>
        </r>
      </text>
    </comment>
    <comment ref="E11" authorId="0">
      <text>
        <r>
          <rPr>
            <b/>
            <sz val="10"/>
            <color indexed="81"/>
            <rFont val="Tahoma"/>
          </rPr>
          <t>In die gelben Felder bitte keine Eintragungen!</t>
        </r>
      </text>
    </comment>
    <comment ref="M32" authorId="0">
      <text>
        <r>
          <rPr>
            <b/>
            <sz val="10"/>
            <color indexed="81"/>
            <rFont val="Tahoma"/>
          </rPr>
          <t>Beachte Belegung auf dieser Seite.
Mind. 132 Stunden!</t>
        </r>
      </text>
    </comment>
    <comment ref="M33" authorId="0">
      <text>
        <r>
          <rPr>
            <b/>
            <sz val="10"/>
            <color indexed="81"/>
            <rFont val="Tahoma"/>
          </rPr>
          <t>Beachte Einbringung auf der nächsten Seite.
Genau 40 HJL!</t>
        </r>
      </text>
    </comment>
    <comment ref="I38" authorId="0">
      <text>
        <r>
          <rPr>
            <b/>
            <sz val="10"/>
            <color indexed="81"/>
            <rFont val="Tahoma"/>
          </rPr>
          <t>Trage hier die Leitfächer der Seminare ein.</t>
        </r>
      </text>
    </comment>
  </commentList>
</comments>
</file>

<file path=xl/comments2.xml><?xml version="1.0" encoding="utf-8"?>
<comments xmlns="http://schemas.openxmlformats.org/spreadsheetml/2006/main">
  <authors>
    <author>Siggi</author>
  </authors>
  <commentList>
    <comment ref="A1" authorId="0">
      <text>
        <r>
          <rPr>
            <b/>
            <sz val="10"/>
            <color indexed="81"/>
            <rFont val="Tahoma"/>
          </rPr>
          <t xml:space="preserve">
Diese Datei kann als Planspiel in der Organisation der Oberstufe hilfreich sein. 
Leichte Rundungsabweichungen sind aber möglich.</t>
        </r>
      </text>
    </comment>
    <comment ref="J6" authorId="0">
      <text>
        <r>
          <rPr>
            <b/>
            <sz val="10"/>
            <color indexed="81"/>
            <rFont val="Tahoma"/>
          </rPr>
          <t>Jokerregelung: In 2 Nichtabiturfächern darfst du aktuelle Leistungen mit bessern Leistungen aus anderen Fächern austauschen. Eine mehrfache Verwendund einer Leistung ist nicht erlaubt.</t>
        </r>
      </text>
    </comment>
    <comment ref="M6" authorId="0">
      <text>
        <r>
          <rPr>
            <b/>
            <sz val="10"/>
            <color indexed="81"/>
            <rFont val="Tahoma"/>
          </rPr>
          <t xml:space="preserve">Hier werden die Ergebnisse bei S, S, S, M, M - eingetragen
</t>
        </r>
      </text>
    </comment>
    <comment ref="I7" authorId="0">
      <text>
        <r>
          <rPr>
            <b/>
            <sz val="10"/>
            <color indexed="81"/>
            <rFont val="Tahoma"/>
          </rPr>
          <t>Max. Zahl in den Abiturfächern</t>
        </r>
      </text>
    </comment>
    <comment ref="D8" authorId="0">
      <text>
        <r>
          <rPr>
            <b/>
            <sz val="10"/>
            <color indexed="81"/>
            <rFont val="Tahoma"/>
          </rPr>
          <t>Trage hier die Anzahl der JH ein. Abiturfächer 4HJ, sons 1HJ weniger als die Belegung. Es müssen genau 40 HJL sein.</t>
        </r>
      </text>
    </comment>
    <comment ref="E8" authorId="0">
      <text>
        <r>
          <rPr>
            <b/>
            <sz val="10"/>
            <color indexed="81"/>
            <rFont val="Tahoma"/>
          </rPr>
          <t>Trage in die Spalten der JH die Leistungen aus den Zeugnissen ein.</t>
        </r>
      </text>
    </comment>
    <comment ref="I8" authorId="0">
      <text>
        <r>
          <rPr>
            <b/>
            <sz val="10"/>
            <color indexed="81"/>
            <rFont val="Tahoma"/>
          </rPr>
          <t>Trage hier die Summe der einzubringenden JHL ein. In den Abiturfächern alle 4 HJL, sonst immer eine HJL weniger - die schlechteste HJL fällt weg.</t>
        </r>
      </text>
    </comment>
    <comment ref="K8" authorId="0">
      <text>
        <r>
          <rPr>
            <b/>
            <sz val="10"/>
            <color indexed="81"/>
            <rFont val="Tahoma"/>
          </rPr>
          <t>Trage hier die Belegungsart ein:
S-Schriftlich, M-Mündlich, X-4HJ, A-11, B-12</t>
        </r>
      </text>
    </comment>
    <comment ref="M8" authorId="0">
      <text>
        <r>
          <rPr>
            <b/>
            <sz val="10"/>
            <color indexed="81"/>
            <rFont val="Tahoma"/>
          </rPr>
          <t>Trage hier die einfache Wertung deiner Punktzhl ein (Für das Planspiel).</t>
        </r>
      </text>
    </comment>
    <comment ref="O8" authorId="0">
      <text>
        <r>
          <rPr>
            <b/>
            <sz val="10"/>
            <color indexed="81"/>
            <rFont val="Tahoma"/>
          </rPr>
          <t>Trage hier - wenn du es schon weißt - die vierfache Wertung deiner Leistunge ein.</t>
        </r>
      </text>
    </comment>
    <comment ref="I38" authorId="0">
      <text>
        <r>
          <rPr>
            <b/>
            <sz val="10"/>
            <color indexed="81"/>
            <rFont val="Tahoma"/>
          </rPr>
          <t>Max. Zahl für das W-Seminar</t>
        </r>
      </text>
    </comment>
    <comment ref="E39" authorId="0">
      <text>
        <r>
          <rPr>
            <b/>
            <sz val="10"/>
            <color indexed="81"/>
            <rFont val="Tahoma"/>
          </rPr>
          <t>Max. 15P aus 11/1</t>
        </r>
      </text>
    </comment>
    <comment ref="F39" authorId="0">
      <text>
        <r>
          <rPr>
            <b/>
            <sz val="10"/>
            <color indexed="81"/>
            <rFont val="Tahoma"/>
          </rPr>
          <t>Max. 15P aus 11/2</t>
        </r>
      </text>
    </comment>
    <comment ref="G39" authorId="0">
      <text>
        <r>
          <rPr>
            <b/>
            <sz val="10"/>
            <color indexed="81"/>
            <rFont val="Tahoma"/>
          </rPr>
          <t>Trage hier die Seminararbeit in einfache Wertung ein (max. 15P).</t>
        </r>
      </text>
    </comment>
    <comment ref="H39" authorId="0">
      <text>
        <r>
          <rPr>
            <b/>
            <sz val="10"/>
            <color indexed="81"/>
            <rFont val="Tahoma"/>
          </rPr>
          <t>Seminararbeit - doppelte Wertung (max. 30P)</t>
        </r>
      </text>
    </comment>
    <comment ref="J39" authorId="0">
      <text>
        <r>
          <rPr>
            <b/>
            <sz val="10"/>
            <color indexed="81"/>
            <rFont val="Tahoma"/>
          </rPr>
          <t>Leitfach</t>
        </r>
      </text>
    </comment>
    <comment ref="I40" authorId="0">
      <text>
        <r>
          <rPr>
            <b/>
            <sz val="10"/>
            <color indexed="81"/>
            <rFont val="Tahoma"/>
          </rPr>
          <t>Summe P-Seminar (BuS) + Projekt = maximal 30P</t>
        </r>
      </text>
    </comment>
    <comment ref="J40" authorId="0">
      <text>
        <r>
          <rPr>
            <b/>
            <sz val="10"/>
            <color indexed="81"/>
            <rFont val="Tahoma"/>
          </rPr>
          <t>Leitfach</t>
        </r>
      </text>
    </comment>
    <comment ref="I41" authorId="0">
      <text>
        <r>
          <rPr>
            <b/>
            <sz val="10"/>
            <color indexed="81"/>
            <rFont val="Tahoma"/>
          </rPr>
          <t>Max. Zahl für das P-Seminar</t>
        </r>
      </text>
    </comment>
    <comment ref="J41" authorId="0">
      <text>
        <r>
          <rPr>
            <b/>
            <sz val="10"/>
            <color indexed="81"/>
            <rFont val="Tahoma"/>
          </rPr>
          <t>Mindestzal in beiden Seminare - 24P</t>
        </r>
      </text>
    </comment>
    <comment ref="D43" authorId="0">
      <text>
        <r>
          <rPr>
            <b/>
            <sz val="10"/>
            <color indexed="81"/>
            <rFont val="Tahoma"/>
          </rPr>
          <t>Es müssen genau 40 HJL sein.</t>
        </r>
      </text>
    </comment>
    <comment ref="I43" authorId="0">
      <text>
        <r>
          <rPr>
            <b/>
            <sz val="10"/>
            <color indexed="81"/>
            <rFont val="Tahoma"/>
          </rPr>
          <t>Maximal 600P
Mindestens 200P</t>
        </r>
      </text>
    </comment>
    <comment ref="N43" authorId="0">
      <text>
        <r>
          <rPr>
            <b/>
            <sz val="10"/>
            <color indexed="81"/>
            <rFont val="Tahoma"/>
          </rPr>
          <t>Diese Zahl bleibt eine fiktive Angabe aus dem Planspiel</t>
        </r>
      </text>
    </comment>
    <comment ref="O43" authorId="0">
      <text>
        <r>
          <rPr>
            <b/>
            <sz val="10"/>
            <color indexed="81"/>
            <rFont val="Tahoma"/>
          </rPr>
          <t>Maximal - 300P
Mindestens - 100P</t>
        </r>
      </text>
    </comment>
    <comment ref="M45" authorId="0">
      <text>
        <r>
          <rPr>
            <b/>
            <sz val="10"/>
            <color indexed="81"/>
            <rFont val="Tahoma"/>
          </rPr>
          <t>Maximal 900P
Minimal 300P
Siehe Umrechnungstabelle</t>
        </r>
      </text>
    </comment>
    <comment ref="D49" authorId="0">
      <text>
        <r>
          <rPr>
            <b/>
            <sz val="10"/>
            <color indexed="81"/>
            <rFont val="Tahoma"/>
          </rPr>
          <t>Trage hier die Gesamtsumme dieser Fächer ein.</t>
        </r>
      </text>
    </comment>
    <comment ref="D54" authorId="0">
      <text>
        <r>
          <rPr>
            <b/>
            <sz val="10"/>
            <color indexed="81"/>
            <rFont val="Tahoma"/>
          </rPr>
          <t>Trage hier die Gesamtsumme der Abiturfächer in der Qualifikationsphase ein.</t>
        </r>
      </text>
    </comment>
  </commentList>
</comments>
</file>

<file path=xl/comments3.xml><?xml version="1.0" encoding="utf-8"?>
<comments xmlns="http://schemas.openxmlformats.org/spreadsheetml/2006/main">
  <authors>
    <author>Siggi</author>
    <author>User</author>
  </authors>
  <commentList>
    <comment ref="A1" authorId="0">
      <text>
        <r>
          <rPr>
            <b/>
            <sz val="10"/>
            <color indexed="81"/>
            <rFont val="Tahoma"/>
          </rPr>
          <t>Die Exceldatei kann als Belegungsbogen ausgedruckt werden. 
In diesem Fall bitte die Unterschirft nicht vergessen!</t>
        </r>
      </text>
    </comment>
    <comment ref="C2" authorId="0">
      <text>
        <r>
          <rPr>
            <b/>
            <sz val="10"/>
            <color indexed="81"/>
            <rFont val="Tahoma"/>
          </rPr>
          <t>Bitte vollständig ausfüllen.</t>
        </r>
      </text>
    </comment>
    <comment ref="H2" authorId="0">
      <text>
        <r>
          <rPr>
            <b/>
            <sz val="10"/>
            <color indexed="81"/>
            <rFont val="Tahoma"/>
          </rPr>
          <t>Bitte die Klasse angeben!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Art der Belegung:
S - Abitur-Schriftlich
C - Abitur Mündlich
X - 11 + 12
A - 11
B - 12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Trage hier die Belegungsart ein:
S-Abitur-Schriftlich, 
M-Abitur-Mündlich, 
X-11+12, 
A-11, 
B-12
Diese Eintragung ist sehr wichtig!</t>
        </r>
      </text>
    </comment>
    <comment ref="E5" authorId="0">
      <text>
        <r>
          <rPr>
            <b/>
            <sz val="10"/>
            <color indexed="81"/>
            <rFont val="Tahoma"/>
          </rPr>
          <t xml:space="preserve">Trage hier die Stundenzahl ein.  Sie ist in der Spalte St. vorgegeben. 
Achte dabei, dass bei A oder B </t>
        </r>
        <r>
          <rPr>
            <b/>
            <u/>
            <sz val="10"/>
            <color indexed="81"/>
            <rFont val="Tahoma"/>
            <family val="2"/>
          </rPr>
          <t>nicht</t>
        </r>
        <r>
          <rPr>
            <b/>
            <sz val="10"/>
            <color indexed="81"/>
            <rFont val="Tahoma"/>
          </rPr>
          <t xml:space="preserve"> alle Spalten ausgefüllt werden!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Eines dieser Fächer muss belegt werden (wählbar ist die Art der Belegung).</t>
        </r>
      </text>
    </comment>
    <comment ref="B8" authorId="1">
      <text>
        <r>
          <rPr>
            <sz val="8"/>
            <color indexed="81"/>
            <rFont val="Tahoma"/>
            <charset val="1"/>
          </rPr>
          <t>Weitere Religionszugehörigkeit</t>
        </r>
      </text>
    </comment>
    <comment ref="E9" authorId="0">
      <text>
        <r>
          <rPr>
            <b/>
            <sz val="10"/>
            <color indexed="81"/>
            <rFont val="Tahoma"/>
          </rPr>
          <t>In die gelben Felder bitte keine Eintragungen!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Fächer mit Gelb müssen belegt werden(wählbar ist nur die Art der Belegung).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 xml:space="preserve">Sport kann Abiturfach sein:
Schriftlich - S
Dazu kommen 2 Additumsstunden. Bite unten Sporttheorie ankreuzen und die Stunden eintragen.
Mündlich - C
Dazu kommen 2 Additumsstunden. Bite unten Sporttheorie ankreuzen und die Stunden eintragen.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Mindestens eines dieser Fächer muss belegt werden (wählbar ist die Art der Belegung).
Eine Sprache muss Abiturfach sein.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Mindestens eines dieser Fächer muss belegt werden (wählbar ist die Art der Belegung).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 xml:space="preserve">Eines dieser Fächer muss belegt werden (wählbar ist die Art der Belegung).
Achtung: </t>
        </r>
        <r>
          <rPr>
            <b/>
            <u/>
            <sz val="9"/>
            <color indexed="81"/>
            <rFont val="Tahoma"/>
            <family val="2"/>
          </rPr>
          <t>genau ein Fach mit dieser Farbe</t>
        </r>
        <r>
          <rPr>
            <b/>
            <sz val="9"/>
            <color indexed="81"/>
            <rFont val="Tahoma"/>
            <family val="2"/>
          </rPr>
          <t xml:space="preserve"> (s. auch oben) muss für das Abitur gewählt werden!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Kunst kann Schriftlich oder Münlich für das Abitur gewählt werden.
Bei Schriflich komm das Additum mit 2 Stunden dazu (Kunst-A), bitte ankreuzen und Stunden eintragen.
Für Mündlich braucht man kein Additum!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Eines dieser Fächer muss belegt werden (wählbar ist die Art der Belegung).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Diese Fächer können, müssen aber nicht belegt werden.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Nur wenn dieses Fäch Abiturfäch ist:
Ku - S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Nur wenn dieses Fäch Abiturfäch ist:
Spo - S oder C</t>
        </r>
      </text>
    </comment>
    <comment ref="I39" authorId="0">
      <text>
        <r>
          <rPr>
            <b/>
            <sz val="10"/>
            <color indexed="81"/>
            <rFont val="Tahoma"/>
          </rPr>
          <t xml:space="preserve">Eine Eintragung ist nicht nötig
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Eine Eintragung ist nicht nötig.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132 Stunden sind nötig.
Mehr als 136 Stunden sollten es auf keinen Fall sein. Es würde ein überfüllter Stundenplan entstehen.</t>
        </r>
      </text>
    </comment>
  </commentList>
</comments>
</file>

<file path=xl/sharedStrings.xml><?xml version="1.0" encoding="utf-8"?>
<sst xmlns="http://schemas.openxmlformats.org/spreadsheetml/2006/main" count="559" uniqueCount="191">
  <si>
    <t>Q10-Belegungsbogen</t>
  </si>
  <si>
    <t>Name:</t>
  </si>
  <si>
    <t>Vorname:</t>
  </si>
  <si>
    <t>SJ. 10-11</t>
  </si>
  <si>
    <t>PFL</t>
  </si>
  <si>
    <t>Evangelisch</t>
  </si>
  <si>
    <t>Katholisch</t>
  </si>
  <si>
    <t>Ethik</t>
  </si>
  <si>
    <t>WRZ</t>
  </si>
  <si>
    <t>Deutsch</t>
  </si>
  <si>
    <t>Mathematik</t>
  </si>
  <si>
    <t>Geschichte</t>
  </si>
  <si>
    <t>+Sozialkunde</t>
  </si>
  <si>
    <t>Sport</t>
  </si>
  <si>
    <t>WPF</t>
  </si>
  <si>
    <t>Englisch</t>
  </si>
  <si>
    <t>Französisch</t>
  </si>
  <si>
    <t>Latein</t>
  </si>
  <si>
    <t>Italienisch</t>
  </si>
  <si>
    <t>Chemie</t>
  </si>
  <si>
    <t>Physik</t>
  </si>
  <si>
    <t>Physik-Astro</t>
  </si>
  <si>
    <t>Informatik*</t>
  </si>
  <si>
    <t>Geographie</t>
  </si>
  <si>
    <t>Kunst</t>
  </si>
  <si>
    <t>Musik</t>
  </si>
  <si>
    <t>Pro</t>
  </si>
  <si>
    <t>Vokal-Instrum.</t>
  </si>
  <si>
    <t>Psychologie</t>
  </si>
  <si>
    <t>Präsentatorik</t>
  </si>
  <si>
    <t>Sporttheorie-A</t>
  </si>
  <si>
    <t>W-Seminar</t>
  </si>
  <si>
    <t>P-Seminar</t>
  </si>
  <si>
    <t>SCX</t>
  </si>
  <si>
    <t xml:space="preserve">S </t>
  </si>
  <si>
    <t>S</t>
  </si>
  <si>
    <t>St.</t>
  </si>
  <si>
    <t>11/1</t>
  </si>
  <si>
    <t>11/2</t>
  </si>
  <si>
    <t>12/1</t>
  </si>
  <si>
    <t>12/2</t>
  </si>
  <si>
    <t>Ev</t>
  </si>
  <si>
    <t>K</t>
  </si>
  <si>
    <t>Eth</t>
  </si>
  <si>
    <t>D</t>
  </si>
  <si>
    <t>M</t>
  </si>
  <si>
    <t>G</t>
  </si>
  <si>
    <t>SK</t>
  </si>
  <si>
    <t>Spo</t>
  </si>
  <si>
    <t>E</t>
  </si>
  <si>
    <t>F</t>
  </si>
  <si>
    <t>IT</t>
  </si>
  <si>
    <t>L</t>
  </si>
  <si>
    <t>C</t>
  </si>
  <si>
    <t>Ph</t>
  </si>
  <si>
    <t>Pas</t>
  </si>
  <si>
    <t>Inf</t>
  </si>
  <si>
    <t>Geo</t>
  </si>
  <si>
    <t>WR</t>
  </si>
  <si>
    <t>Ku</t>
  </si>
  <si>
    <t>Mu</t>
  </si>
  <si>
    <t>Voc</t>
  </si>
  <si>
    <t>Psy</t>
  </si>
  <si>
    <t>Präs</t>
  </si>
  <si>
    <t>SpoA</t>
  </si>
  <si>
    <t>SCX-AB</t>
  </si>
  <si>
    <t>X-AB</t>
  </si>
  <si>
    <t>A</t>
  </si>
  <si>
    <t>B</t>
  </si>
  <si>
    <t>Astrophysik</t>
  </si>
  <si>
    <t>Summe</t>
  </si>
  <si>
    <t xml:space="preserve"> </t>
  </si>
  <si>
    <t xml:space="preserve">   </t>
  </si>
  <si>
    <t xml:space="preserve">  </t>
  </si>
  <si>
    <t xml:space="preserve">       </t>
  </si>
  <si>
    <t>Unterschrkft des Erziehungsberechtigten:</t>
  </si>
  <si>
    <t>Datum:</t>
  </si>
  <si>
    <t>Wahl</t>
  </si>
  <si>
    <t>KL:</t>
  </si>
  <si>
    <t>Belegung</t>
  </si>
  <si>
    <t>Fach</t>
  </si>
  <si>
    <t>Summe-Ges.</t>
  </si>
  <si>
    <t>(Mind.: 132)</t>
  </si>
  <si>
    <t>15</t>
  </si>
  <si>
    <t>Maximale P</t>
  </si>
  <si>
    <t>Abiturprüfung</t>
  </si>
  <si>
    <t>Umrechnungstabelle</t>
  </si>
  <si>
    <t>(Punkte in Noten)</t>
  </si>
  <si>
    <t>(achtjähriges Gymnasium)</t>
  </si>
  <si>
    <t>Punkte</t>
  </si>
  <si>
    <t>Abiturdurchschnittsnote</t>
  </si>
  <si>
    <t>900 - 823</t>
  </si>
  <si>
    <t>822 - 805</t>
  </si>
  <si>
    <t>804 - 787</t>
  </si>
  <si>
    <t>786 - 769</t>
  </si>
  <si>
    <t>768 - 751</t>
  </si>
  <si>
    <t>750 - 733</t>
  </si>
  <si>
    <t>732 - 715</t>
  </si>
  <si>
    <t>714 - 697</t>
  </si>
  <si>
    <t>696 - 679</t>
  </si>
  <si>
    <t>678 - 661</t>
  </si>
  <si>
    <t>660 - 643</t>
  </si>
  <si>
    <t>642 - 625</t>
  </si>
  <si>
    <t>624 - 607</t>
  </si>
  <si>
    <t>606 - 589</t>
  </si>
  <si>
    <t>588 - 571</t>
  </si>
  <si>
    <t>570 - 553</t>
  </si>
  <si>
    <t>552 - 535</t>
  </si>
  <si>
    <t>534 - 517</t>
  </si>
  <si>
    <t>516 - 499</t>
  </si>
  <si>
    <t>498 - 481</t>
  </si>
  <si>
    <t>480 - 463</t>
  </si>
  <si>
    <t>462 - 445</t>
  </si>
  <si>
    <t>444 - 427</t>
  </si>
  <si>
    <t>426 - 409</t>
  </si>
  <si>
    <t>408 - 391</t>
  </si>
  <si>
    <t>390 - 373</t>
  </si>
  <si>
    <t>372 - 355</t>
  </si>
  <si>
    <t>354 - 337</t>
  </si>
  <si>
    <t>336 - 319</t>
  </si>
  <si>
    <t>318 - 301</t>
  </si>
  <si>
    <t>60</t>
  </si>
  <si>
    <t>Punkteschnitt - Notenschnitt = (17-P)/3</t>
  </si>
  <si>
    <t>FS1</t>
  </si>
  <si>
    <t>Hürden:</t>
  </si>
  <si>
    <t>Mind.: 48P</t>
  </si>
  <si>
    <t>Mind.: 100P</t>
  </si>
  <si>
    <t>8 UP erlaubt (Seminar=2UP)</t>
  </si>
  <si>
    <t>0P - aberkanntes Schuljahr!</t>
  </si>
  <si>
    <t>Darunter 2 aus D, M FS1!</t>
  </si>
  <si>
    <t>Je 20P (5P einfache Wertung)</t>
  </si>
  <si>
    <t xml:space="preserve"> in den 5 Abiturfächern.</t>
  </si>
  <si>
    <t>Prüfungsart</t>
  </si>
  <si>
    <t>schriftlich</t>
  </si>
  <si>
    <t>Fremdsprache</t>
  </si>
  <si>
    <t xml:space="preserve">1 x schriftlich, </t>
  </si>
  <si>
    <t>2 x mündlich</t>
  </si>
  <si>
    <t>GPR- Rel, G+Sk, Geo, WR</t>
  </si>
  <si>
    <t>Freies Fach</t>
  </si>
  <si>
    <t>Sk</t>
  </si>
  <si>
    <t>Biologie</t>
  </si>
  <si>
    <t>Religion (K, Ev oder Eth)</t>
  </si>
  <si>
    <t>Geschichte + Sozialkunde</t>
  </si>
  <si>
    <t>Nw1 (Ph, C oder B)</t>
  </si>
  <si>
    <t>Nw2 oder Inf oder Fs2</t>
  </si>
  <si>
    <t>Geo oder WR</t>
  </si>
  <si>
    <t>Kunst oder Musik</t>
  </si>
  <si>
    <t xml:space="preserve">W-Seminar </t>
  </si>
  <si>
    <t xml:space="preserve">P-Seminar </t>
  </si>
  <si>
    <t xml:space="preserve">weitere indiv. Profilbildung </t>
  </si>
  <si>
    <t>Fs1 (E, F, L, Gr, It)</t>
  </si>
  <si>
    <t>2+1</t>
  </si>
  <si>
    <t>2/0</t>
  </si>
  <si>
    <t>5/4</t>
  </si>
  <si>
    <t>25/26</t>
  </si>
  <si>
    <t>3*</t>
  </si>
  <si>
    <t>Einbringungen</t>
  </si>
  <si>
    <t>FS</t>
  </si>
  <si>
    <t>Rel/Eth</t>
  </si>
  <si>
    <t>G+Sk</t>
  </si>
  <si>
    <t>4</t>
  </si>
  <si>
    <t>Ku oder Mu</t>
  </si>
  <si>
    <t>NW1</t>
  </si>
  <si>
    <t>NW2 oder FS2* oder Inf.</t>
  </si>
  <si>
    <t>4. und 5. Abiturfach</t>
  </si>
  <si>
    <t>*bei FS2 - 4HJ-NW1</t>
  </si>
  <si>
    <t>30/31</t>
  </si>
  <si>
    <t>Seminararbeit</t>
  </si>
  <si>
    <t>Prophil: Cho, Psy usw.</t>
  </si>
  <si>
    <t>Spo-max. 3</t>
  </si>
  <si>
    <t>4/5</t>
  </si>
  <si>
    <t>10/11</t>
  </si>
  <si>
    <t>Genau 40HJL</t>
  </si>
  <si>
    <t>66/132</t>
  </si>
  <si>
    <t>40</t>
  </si>
  <si>
    <t>Begriffe unterscheiden</t>
  </si>
  <si>
    <t xml:space="preserve">Belegungspflichtig </t>
  </si>
  <si>
    <t>Einbringungspflichtig</t>
  </si>
  <si>
    <t>Abitur</t>
  </si>
  <si>
    <t>Unterschrift des Erziehungsberechtigten:</t>
  </si>
  <si>
    <t>Wirtschaft-Recht</t>
  </si>
  <si>
    <t>Summe:</t>
  </si>
  <si>
    <r>
      <rPr>
        <strike/>
        <sz val="12"/>
        <rFont val="Arial"/>
        <family val="2"/>
      </rPr>
      <t>(S)</t>
    </r>
    <r>
      <rPr>
        <sz val="12"/>
        <rFont val="Arial"/>
      </rPr>
      <t>CX-AB</t>
    </r>
  </si>
  <si>
    <t>Kunst - A</t>
  </si>
  <si>
    <t>KuA</t>
  </si>
  <si>
    <t>Summe-Ges.:</t>
  </si>
  <si>
    <t xml:space="preserve">SJ. </t>
  </si>
  <si>
    <t>Kunst - Architekt.</t>
  </si>
  <si>
    <t>Ku-A</t>
  </si>
  <si>
    <t>Schuljahr:</t>
  </si>
  <si>
    <t>In Excel kannst du Kommentare lesen bei mit roten Dreieck gekennzeichneten Zeilen.</t>
  </si>
</sst>
</file>

<file path=xl/styles.xml><?xml version="1.0" encoding="utf-8"?>
<styleSheet xmlns="http://schemas.openxmlformats.org/spreadsheetml/2006/main">
  <fonts count="25">
    <font>
      <sz val="12"/>
      <name val="Arial"/>
    </font>
    <font>
      <sz val="12"/>
      <name val="Arial"/>
    </font>
    <font>
      <b/>
      <sz val="12"/>
      <name val="Arial"/>
      <family val="2"/>
    </font>
    <font>
      <sz val="8"/>
      <name val="Arial"/>
    </font>
    <font>
      <i/>
      <sz val="12"/>
      <name val="Arial"/>
      <family val="2"/>
    </font>
    <font>
      <sz val="12"/>
      <name val="Arial"/>
      <family val="2"/>
    </font>
    <font>
      <b/>
      <sz val="10"/>
      <color indexed="81"/>
      <name val="Tahoma"/>
    </font>
    <font>
      <b/>
      <sz val="12"/>
      <name val="Arial"/>
    </font>
    <font>
      <b/>
      <sz val="10"/>
      <name val="Arial"/>
    </font>
    <font>
      <b/>
      <sz val="20"/>
      <name val="Arial"/>
      <family val="2"/>
    </font>
    <font>
      <b/>
      <sz val="16"/>
      <name val="Arial"/>
      <family val="2"/>
    </font>
    <font>
      <u/>
      <sz val="12"/>
      <name val="Arial"/>
    </font>
    <font>
      <sz val="12"/>
      <color indexed="9"/>
      <name val="Arial"/>
    </font>
    <font>
      <sz val="12"/>
      <name val="Arial"/>
    </font>
    <font>
      <sz val="12"/>
      <name val="Verdana"/>
      <family val="2"/>
    </font>
    <font>
      <b/>
      <sz val="12"/>
      <name val="Verdana"/>
      <family val="2"/>
    </font>
    <font>
      <sz val="12"/>
      <color indexed="26"/>
      <name val="Verdana"/>
      <family val="2"/>
    </font>
    <font>
      <sz val="12"/>
      <name val="Arial"/>
    </font>
    <font>
      <sz val="8"/>
      <color indexed="81"/>
      <name val="Tahoma"/>
      <charset val="1"/>
    </font>
    <font>
      <strike/>
      <sz val="12"/>
      <name val="Arial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u/>
      <sz val="10"/>
      <color indexed="81"/>
      <name val="Tahoma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49" fontId="0" fillId="3" borderId="1" xfId="0" applyNumberFormat="1" applyFill="1" applyBorder="1"/>
    <xf numFmtId="0" fontId="2" fillId="0" borderId="1" xfId="0" applyFont="1" applyFill="1" applyBorder="1"/>
    <xf numFmtId="49" fontId="2" fillId="3" borderId="1" xfId="0" applyNumberFormat="1" applyFont="1" applyFill="1" applyBorder="1"/>
    <xf numFmtId="0" fontId="0" fillId="3" borderId="3" xfId="0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3" borderId="0" xfId="0" applyFill="1"/>
    <xf numFmtId="0" fontId="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7" xfId="0" applyFont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0" fontId="5" fillId="2" borderId="1" xfId="0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4" borderId="2" xfId="0" applyFill="1" applyBorder="1" applyAlignment="1">
      <alignment horizontal="center"/>
    </xf>
    <xf numFmtId="0" fontId="1" fillId="0" borderId="0" xfId="0" applyFont="1"/>
    <xf numFmtId="49" fontId="1" fillId="0" borderId="0" xfId="0" applyNumberFormat="1" applyFont="1"/>
    <xf numFmtId="0" fontId="13" fillId="0" borderId="0" xfId="0" applyFont="1"/>
    <xf numFmtId="0" fontId="13" fillId="0" borderId="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2" fillId="6" borderId="16" xfId="0" applyFont="1" applyFill="1" applyBorder="1" applyAlignment="1">
      <alignment vertical="top" wrapText="1"/>
    </xf>
    <xf numFmtId="0" fontId="12" fillId="7" borderId="16" xfId="0" applyFont="1" applyFill="1" applyBorder="1" applyAlignment="1">
      <alignment vertical="top" wrapText="1"/>
    </xf>
    <xf numFmtId="0" fontId="12" fillId="8" borderId="17" xfId="0" applyFont="1" applyFill="1" applyBorder="1" applyAlignment="1">
      <alignment vertical="top" wrapText="1"/>
    </xf>
    <xf numFmtId="0" fontId="7" fillId="9" borderId="18" xfId="0" applyFont="1" applyFill="1" applyBorder="1" applyAlignment="1">
      <alignment vertical="top" wrapText="1"/>
    </xf>
    <xf numFmtId="0" fontId="7" fillId="10" borderId="19" xfId="0" applyFont="1" applyFill="1" applyBorder="1" applyAlignment="1">
      <alignment vertical="top" wrapText="1"/>
    </xf>
    <xf numFmtId="0" fontId="13" fillId="6" borderId="20" xfId="0" applyFont="1" applyFill="1" applyBorder="1" applyAlignment="1">
      <alignment horizontal="center" vertical="top" wrapText="1"/>
    </xf>
    <xf numFmtId="0" fontId="13" fillId="6" borderId="21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vertical="top" wrapText="1"/>
    </xf>
    <xf numFmtId="0" fontId="0" fillId="0" borderId="2" xfId="0" applyBorder="1"/>
    <xf numFmtId="49" fontId="0" fillId="0" borderId="11" xfId="0" applyNumberFormat="1" applyBorder="1"/>
    <xf numFmtId="49" fontId="0" fillId="0" borderId="13" xfId="0" applyNumberFormat="1" applyBorder="1"/>
    <xf numFmtId="49" fontId="0" fillId="0" borderId="22" xfId="0" applyNumberFormat="1" applyBorder="1"/>
    <xf numFmtId="49" fontId="0" fillId="0" borderId="23" xfId="0" applyNumberFormat="1" applyBorder="1"/>
    <xf numFmtId="0" fontId="2" fillId="2" borderId="3" xfId="0" applyFont="1" applyFill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3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5" fillId="11" borderId="24" xfId="0" applyFont="1" applyFill="1" applyBorder="1" applyAlignment="1">
      <alignment vertical="top" wrapText="1"/>
    </xf>
    <xf numFmtId="0" fontId="14" fillId="11" borderId="24" xfId="0" applyFont="1" applyFill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12" borderId="25" xfId="0" applyFont="1" applyFill="1" applyBorder="1" applyAlignment="1">
      <alignment vertical="top" wrapText="1"/>
    </xf>
    <xf numFmtId="0" fontId="16" fillId="8" borderId="24" xfId="0" applyFont="1" applyFill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9" borderId="24" xfId="0" applyFont="1" applyFill="1" applyBorder="1" applyAlignment="1">
      <alignment vertical="top" wrapText="1"/>
    </xf>
    <xf numFmtId="0" fontId="16" fillId="11" borderId="24" xfId="0" applyFont="1" applyFill="1" applyBorder="1" applyAlignment="1">
      <alignment vertical="top" wrapText="1"/>
    </xf>
    <xf numFmtId="0" fontId="14" fillId="2" borderId="24" xfId="0" applyFont="1" applyFill="1" applyBorder="1" applyAlignment="1">
      <alignment vertical="top" wrapText="1"/>
    </xf>
    <xf numFmtId="0" fontId="14" fillId="13" borderId="24" xfId="0" applyFont="1" applyFill="1" applyBorder="1" applyAlignment="1">
      <alignment vertical="top" wrapText="1"/>
    </xf>
    <xf numFmtId="0" fontId="16" fillId="14" borderId="26" xfId="0" applyFont="1" applyFill="1" applyBorder="1" applyAlignment="1">
      <alignment vertical="top" wrapText="1"/>
    </xf>
    <xf numFmtId="0" fontId="14" fillId="11" borderId="4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12" borderId="4" xfId="0" applyFont="1" applyFill="1" applyBorder="1" applyAlignment="1">
      <alignment horizontal="center" vertical="top" wrapText="1"/>
    </xf>
    <xf numFmtId="0" fontId="16" fillId="8" borderId="4" xfId="0" applyFont="1" applyFill="1" applyBorder="1" applyAlignment="1">
      <alignment horizontal="center" vertical="top" wrapText="1"/>
    </xf>
    <xf numFmtId="16" fontId="14" fillId="0" borderId="4" xfId="0" applyNumberFormat="1" applyFont="1" applyBorder="1" applyAlignment="1">
      <alignment horizontal="center" vertical="top" wrapText="1"/>
    </xf>
    <xf numFmtId="0" fontId="14" fillId="9" borderId="4" xfId="0" applyFont="1" applyFill="1" applyBorder="1" applyAlignment="1">
      <alignment horizontal="center" vertical="top" wrapText="1"/>
    </xf>
    <xf numFmtId="0" fontId="16" fillId="11" borderId="4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13" borderId="4" xfId="0" applyFont="1" applyFill="1" applyBorder="1" applyAlignment="1">
      <alignment horizontal="center" vertical="top" wrapText="1"/>
    </xf>
    <xf numFmtId="0" fontId="14" fillId="11" borderId="27" xfId="0" applyFont="1" applyFill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12" borderId="27" xfId="0" applyFont="1" applyFill="1" applyBorder="1" applyAlignment="1">
      <alignment horizontal="center" vertical="top" wrapText="1"/>
    </xf>
    <xf numFmtId="0" fontId="16" fillId="8" borderId="27" xfId="0" applyFont="1" applyFill="1" applyBorder="1" applyAlignment="1">
      <alignment horizontal="center" vertical="top" wrapText="1"/>
    </xf>
    <xf numFmtId="0" fontId="17" fillId="0" borderId="27" xfId="0" applyFont="1" applyBorder="1" applyAlignment="1">
      <alignment vertical="top" wrapText="1"/>
    </xf>
    <xf numFmtId="0" fontId="14" fillId="9" borderId="27" xfId="0" applyFont="1" applyFill="1" applyBorder="1" applyAlignment="1">
      <alignment horizontal="center" vertical="top" wrapText="1"/>
    </xf>
    <xf numFmtId="0" fontId="16" fillId="11" borderId="27" xfId="0" applyFont="1" applyFill="1" applyBorder="1" applyAlignment="1">
      <alignment horizontal="center" vertical="top" wrapText="1"/>
    </xf>
    <xf numFmtId="0" fontId="14" fillId="2" borderId="27" xfId="0" applyFont="1" applyFill="1" applyBorder="1" applyAlignment="1">
      <alignment horizontal="center" vertical="top" wrapText="1"/>
    </xf>
    <xf numFmtId="0" fontId="14" fillId="13" borderId="27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6" borderId="1" xfId="0" applyNumberFormat="1" applyFill="1" applyBorder="1"/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12" borderId="1" xfId="0" applyFont="1" applyFill="1" applyBorder="1"/>
    <xf numFmtId="0" fontId="0" fillId="15" borderId="1" xfId="0" applyFill="1" applyBorder="1"/>
    <xf numFmtId="0" fontId="0" fillId="15" borderId="1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1" xfId="0" applyFill="1" applyBorder="1"/>
    <xf numFmtId="0" fontId="0" fillId="16" borderId="13" xfId="0" applyFill="1" applyBorder="1"/>
    <xf numFmtId="49" fontId="0" fillId="16" borderId="13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14" fillId="11" borderId="28" xfId="0" applyFont="1" applyFill="1" applyBorder="1" applyAlignment="1">
      <alignment vertical="top" wrapText="1"/>
    </xf>
    <xf numFmtId="0" fontId="13" fillId="2" borderId="29" xfId="0" applyFont="1" applyFill="1" applyBorder="1" applyAlignment="1">
      <alignment vertical="top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16" fillId="14" borderId="33" xfId="0" applyNumberFormat="1" applyFont="1" applyFill="1" applyBorder="1" applyAlignment="1">
      <alignment horizontal="center" vertical="top" wrapText="1"/>
    </xf>
    <xf numFmtId="49" fontId="16" fillId="14" borderId="34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right"/>
    </xf>
    <xf numFmtId="0" fontId="13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/>
    <xf numFmtId="49" fontId="0" fillId="0" borderId="0" xfId="0" applyNumberFormat="1" applyFill="1" applyBorder="1"/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16" fontId="14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2" xfId="0" applyFill="1" applyBorder="1" applyAlignment="1">
      <alignment horizontal="center"/>
    </xf>
    <xf numFmtId="49" fontId="0" fillId="17" borderId="13" xfId="0" applyNumberFormat="1" applyFill="1" applyBorder="1"/>
    <xf numFmtId="0" fontId="0" fillId="17" borderId="13" xfId="0" applyFill="1" applyBorder="1"/>
    <xf numFmtId="49" fontId="0" fillId="17" borderId="11" xfId="0" applyNumberFormat="1" applyFill="1" applyBorder="1"/>
    <xf numFmtId="0" fontId="0" fillId="17" borderId="11" xfId="0" applyFill="1" applyBorder="1"/>
    <xf numFmtId="0" fontId="2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1" xfId="0" applyFill="1" applyBorder="1"/>
    <xf numFmtId="49" fontId="0" fillId="18" borderId="1" xfId="0" applyNumberFormat="1" applyFill="1" applyBorder="1"/>
    <xf numFmtId="0" fontId="0" fillId="18" borderId="1" xfId="0" applyFill="1" applyBorder="1"/>
    <xf numFmtId="0" fontId="2" fillId="18" borderId="1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49" fontId="0" fillId="19" borderId="1" xfId="0" applyNumberFormat="1" applyFill="1" applyBorder="1"/>
    <xf numFmtId="0" fontId="0" fillId="19" borderId="1" xfId="0" applyFill="1" applyBorder="1"/>
    <xf numFmtId="0" fontId="2" fillId="19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49" fontId="0" fillId="20" borderId="1" xfId="0" applyNumberFormat="1" applyFill="1" applyBorder="1"/>
    <xf numFmtId="0" fontId="0" fillId="20" borderId="1" xfId="0" applyFill="1" applyBorder="1"/>
    <xf numFmtId="0" fontId="2" fillId="20" borderId="3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0" fillId="21" borderId="1" xfId="0" applyFill="1" applyBorder="1"/>
    <xf numFmtId="49" fontId="0" fillId="22" borderId="1" xfId="0" applyNumberFormat="1" applyFill="1" applyBorder="1"/>
    <xf numFmtId="0" fontId="0" fillId="22" borderId="1" xfId="0" applyFill="1" applyBorder="1"/>
    <xf numFmtId="0" fontId="2" fillId="22" borderId="1" xfId="0" applyFon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5" fillId="22" borderId="1" xfId="0" applyFont="1" applyFill="1" applyBorder="1"/>
    <xf numFmtId="0" fontId="2" fillId="23" borderId="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18" borderId="35" xfId="0" applyFill="1" applyBorder="1"/>
    <xf numFmtId="0" fontId="0" fillId="18" borderId="36" xfId="0" applyFill="1" applyBorder="1"/>
    <xf numFmtId="0" fontId="0" fillId="18" borderId="37" xfId="0" applyFill="1" applyBorder="1"/>
    <xf numFmtId="0" fontId="0" fillId="19" borderId="13" xfId="0" applyFill="1" applyBorder="1" applyAlignment="1">
      <alignment horizontal="center"/>
    </xf>
    <xf numFmtId="0" fontId="0" fillId="19" borderId="11" xfId="0" applyFill="1" applyBorder="1"/>
    <xf numFmtId="0" fontId="0" fillId="19" borderId="12" xfId="0" applyFill="1" applyBorder="1"/>
    <xf numFmtId="0" fontId="0" fillId="19" borderId="13" xfId="0" applyFill="1" applyBorder="1"/>
    <xf numFmtId="0" fontId="0" fillId="20" borderId="11" xfId="0" applyFill="1" applyBorder="1"/>
    <xf numFmtId="0" fontId="0" fillId="20" borderId="13" xfId="0" applyFill="1" applyBorder="1"/>
    <xf numFmtId="0" fontId="0" fillId="22" borderId="11" xfId="0" applyFill="1" applyBorder="1"/>
    <xf numFmtId="0" fontId="0" fillId="22" borderId="13" xfId="0" applyFill="1" applyBorder="1"/>
    <xf numFmtId="49" fontId="5" fillId="23" borderId="1" xfId="0" applyNumberFormat="1" applyFont="1" applyFill="1" applyBorder="1"/>
    <xf numFmtId="0" fontId="5" fillId="23" borderId="1" xfId="0" applyFont="1" applyFill="1" applyBorder="1"/>
    <xf numFmtId="0" fontId="0" fillId="23" borderId="1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5" fillId="24" borderId="1" xfId="0" applyFont="1" applyFill="1" applyBorder="1" applyAlignment="1">
      <alignment horizontal="center"/>
    </xf>
    <xf numFmtId="49" fontId="0" fillId="25" borderId="1" xfId="0" applyNumberFormat="1" applyFill="1" applyBorder="1"/>
    <xf numFmtId="0" fontId="0" fillId="25" borderId="1" xfId="0" applyFill="1" applyBorder="1"/>
    <xf numFmtId="0" fontId="2" fillId="25" borderId="1" xfId="0" applyFont="1" applyFill="1" applyBorder="1" applyAlignment="1">
      <alignment horizontal="center"/>
    </xf>
    <xf numFmtId="0" fontId="5" fillId="25" borderId="1" xfId="0" applyFon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0" fillId="25" borderId="11" xfId="0" applyFill="1" applyBorder="1"/>
    <xf numFmtId="0" fontId="0" fillId="25" borderId="12" xfId="0" applyFill="1" applyBorder="1"/>
    <xf numFmtId="0" fontId="0" fillId="25" borderId="13" xfId="0" applyFill="1" applyBorder="1"/>
    <xf numFmtId="0" fontId="5" fillId="0" borderId="1" xfId="0" applyFont="1" applyBorder="1" applyAlignment="1">
      <alignment horizontal="right"/>
    </xf>
    <xf numFmtId="0" fontId="2" fillId="24" borderId="1" xfId="0" applyFont="1" applyFill="1" applyBorder="1" applyAlignment="1">
      <alignment horizontal="center"/>
    </xf>
    <xf numFmtId="0" fontId="5" fillId="23" borderId="1" xfId="0" applyFont="1" applyFill="1" applyBorder="1" applyAlignment="1">
      <alignment horizontal="center"/>
    </xf>
    <xf numFmtId="49" fontId="0" fillId="20" borderId="11" xfId="0" applyNumberFormat="1" applyFill="1" applyBorder="1"/>
    <xf numFmtId="0" fontId="2" fillId="20" borderId="11" xfId="0" applyFont="1" applyFill="1" applyBorder="1" applyAlignment="1">
      <alignment horizontal="center"/>
    </xf>
    <xf numFmtId="0" fontId="5" fillId="20" borderId="1" xfId="0" applyFont="1" applyFill="1" applyBorder="1" applyAlignment="1">
      <alignment horizontal="center"/>
    </xf>
    <xf numFmtId="0" fontId="0" fillId="20" borderId="3" xfId="0" applyFill="1" applyBorder="1" applyAlignment="1">
      <alignment horizontal="center"/>
    </xf>
    <xf numFmtId="0" fontId="0" fillId="20" borderId="12" xfId="0" applyFill="1" applyBorder="1"/>
    <xf numFmtId="49" fontId="5" fillId="25" borderId="1" xfId="0" applyNumberFormat="1" applyFont="1" applyFill="1" applyBorder="1"/>
    <xf numFmtId="0" fontId="5" fillId="25" borderId="1" xfId="0" applyFont="1" applyFill="1" applyBorder="1"/>
    <xf numFmtId="49" fontId="0" fillId="0" borderId="2" xfId="0" applyNumberFormat="1" applyBorder="1" applyAlignment="1"/>
    <xf numFmtId="49" fontId="0" fillId="0" borderId="1" xfId="0" applyNumberFormat="1" applyBorder="1" applyAlignment="1"/>
    <xf numFmtId="0" fontId="5" fillId="2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9" xfId="0" applyBorder="1" applyAlignment="1">
      <alignment horizontal="left"/>
    </xf>
    <xf numFmtId="0" fontId="2" fillId="0" borderId="3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49" fontId="23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1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7"/>
  <sheetViews>
    <sheetView topLeftCell="A19" workbookViewId="0">
      <selection activeCell="C3" sqref="C3:E3"/>
    </sheetView>
  </sheetViews>
  <sheetFormatPr baseColWidth="10" defaultRowHeight="15.75"/>
  <cols>
    <col min="1" max="1" width="5.6640625" customWidth="1"/>
    <col min="2" max="2" width="13.6640625" style="1" customWidth="1"/>
    <col min="4" max="4" width="4.33203125" style="3" customWidth="1"/>
    <col min="5" max="8" width="4.77734375" style="2" customWidth="1"/>
    <col min="9" max="9" width="5.77734375" customWidth="1"/>
    <col min="10" max="10" width="3.77734375" customWidth="1"/>
    <col min="12" max="12" width="26.6640625" style="60" customWidth="1"/>
    <col min="13" max="13" width="24.44140625" style="60" customWidth="1"/>
  </cols>
  <sheetData>
    <row r="1" spans="1:252">
      <c r="A1" s="228" t="s">
        <v>0</v>
      </c>
      <c r="B1" s="228"/>
      <c r="C1" t="s">
        <v>186</v>
      </c>
      <c r="L1" s="58"/>
      <c r="M1" s="58"/>
    </row>
    <row r="3" spans="1:252">
      <c r="B3" s="1" t="s">
        <v>1</v>
      </c>
      <c r="C3" s="235" t="s">
        <v>71</v>
      </c>
      <c r="D3" s="235"/>
      <c r="E3" s="235"/>
      <c r="G3" s="57" t="s">
        <v>78</v>
      </c>
      <c r="H3" s="233">
        <v>10</v>
      </c>
      <c r="I3" s="234"/>
      <c r="L3" s="58"/>
      <c r="M3" s="58"/>
    </row>
    <row r="4" spans="1:252" ht="15.75" customHeight="1">
      <c r="B4" s="1" t="s">
        <v>2</v>
      </c>
      <c r="C4" s="228"/>
      <c r="D4" s="228"/>
      <c r="E4" s="228"/>
      <c r="L4" s="58"/>
      <c r="M4" s="58"/>
    </row>
    <row r="6" spans="1:252" ht="16.5" thickBot="1">
      <c r="A6" s="4"/>
      <c r="B6" s="5" t="s">
        <v>80</v>
      </c>
      <c r="C6" s="4" t="s">
        <v>79</v>
      </c>
      <c r="D6" s="6" t="s">
        <v>36</v>
      </c>
      <c r="E6" s="7" t="s">
        <v>37</v>
      </c>
      <c r="F6" s="7" t="s">
        <v>38</v>
      </c>
      <c r="G6" s="7" t="s">
        <v>39</v>
      </c>
      <c r="H6" s="7" t="s">
        <v>40</v>
      </c>
      <c r="I6" s="231" t="s">
        <v>77</v>
      </c>
      <c r="J6" s="232"/>
      <c r="K6" s="1"/>
      <c r="L6" s="59" t="s">
        <v>178</v>
      </c>
      <c r="M6" s="5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ht="16.5" thickBot="1">
      <c r="A7" s="20" t="s">
        <v>4</v>
      </c>
      <c r="B7" s="75" t="s">
        <v>5</v>
      </c>
      <c r="C7" s="80" t="s">
        <v>33</v>
      </c>
      <c r="D7" s="83">
        <v>2</v>
      </c>
      <c r="E7" s="9"/>
      <c r="F7" s="9"/>
      <c r="G7" s="9"/>
      <c r="H7" s="9"/>
      <c r="I7" s="4" t="s">
        <v>41</v>
      </c>
      <c r="J7" s="4" t="s">
        <v>71</v>
      </c>
      <c r="L7" s="62" t="s">
        <v>80</v>
      </c>
      <c r="M7" s="63" t="s">
        <v>132</v>
      </c>
    </row>
    <row r="8" spans="1:252" ht="16.5" thickBot="1">
      <c r="A8" s="74"/>
      <c r="B8" s="5" t="s">
        <v>6</v>
      </c>
      <c r="C8" s="4" t="s">
        <v>33</v>
      </c>
      <c r="D8" s="8">
        <v>2</v>
      </c>
      <c r="E8" s="82"/>
      <c r="F8" s="9"/>
      <c r="G8" s="9"/>
      <c r="H8" s="9"/>
      <c r="I8" s="4" t="s">
        <v>42</v>
      </c>
      <c r="J8" s="4"/>
      <c r="L8" s="64" t="s">
        <v>9</v>
      </c>
      <c r="M8" s="69" t="s">
        <v>133</v>
      </c>
    </row>
    <row r="9" spans="1:252" ht="16.5" thickBot="1">
      <c r="A9" s="74"/>
      <c r="B9" s="5" t="s">
        <v>7</v>
      </c>
      <c r="C9" s="4" t="s">
        <v>33</v>
      </c>
      <c r="D9" s="8">
        <v>2</v>
      </c>
      <c r="E9" s="82"/>
      <c r="F9" s="9"/>
      <c r="G9" s="9"/>
      <c r="H9" s="9"/>
      <c r="I9" s="4" t="s">
        <v>43</v>
      </c>
      <c r="J9" s="4"/>
      <c r="L9" s="65" t="s">
        <v>10</v>
      </c>
      <c r="M9" s="70" t="s">
        <v>133</v>
      </c>
    </row>
    <row r="10" spans="1:252">
      <c r="A10" s="74"/>
      <c r="B10" s="5" t="s">
        <v>8</v>
      </c>
      <c r="C10" s="4" t="s">
        <v>33</v>
      </c>
      <c r="D10" s="8">
        <v>2</v>
      </c>
      <c r="E10" s="82"/>
      <c r="F10" s="9"/>
      <c r="G10" s="9"/>
      <c r="H10" s="9"/>
      <c r="I10" s="4" t="s">
        <v>8</v>
      </c>
      <c r="J10" s="4"/>
      <c r="L10" s="66" t="s">
        <v>134</v>
      </c>
      <c r="M10" s="71" t="s">
        <v>135</v>
      </c>
    </row>
    <row r="11" spans="1:252">
      <c r="A11" s="4"/>
      <c r="B11" s="76" t="s">
        <v>9</v>
      </c>
      <c r="C11" s="81" t="s">
        <v>34</v>
      </c>
      <c r="D11" s="84">
        <v>4</v>
      </c>
      <c r="E11" s="24">
        <v>4</v>
      </c>
      <c r="F11" s="24">
        <v>4</v>
      </c>
      <c r="G11" s="24">
        <v>4</v>
      </c>
      <c r="H11" s="24">
        <v>4</v>
      </c>
      <c r="I11" s="4" t="s">
        <v>44</v>
      </c>
      <c r="J11" s="4"/>
      <c r="L11" s="67" t="s">
        <v>137</v>
      </c>
      <c r="M11" s="72" t="s">
        <v>136</v>
      </c>
    </row>
    <row r="12" spans="1:252" ht="16.5" thickBot="1">
      <c r="A12" s="4"/>
      <c r="B12" s="75" t="s">
        <v>10</v>
      </c>
      <c r="C12" s="80" t="s">
        <v>35</v>
      </c>
      <c r="D12" s="8">
        <v>4</v>
      </c>
      <c r="E12" s="24">
        <v>4</v>
      </c>
      <c r="F12" s="24">
        <v>4</v>
      </c>
      <c r="G12" s="24">
        <v>4</v>
      </c>
      <c r="H12" s="24">
        <v>4</v>
      </c>
      <c r="I12" s="4" t="s">
        <v>45</v>
      </c>
      <c r="J12" s="4"/>
      <c r="L12" s="68" t="s">
        <v>138</v>
      </c>
      <c r="M12" s="73"/>
    </row>
    <row r="13" spans="1:252">
      <c r="A13" s="74"/>
      <c r="B13" s="77" t="s">
        <v>11</v>
      </c>
      <c r="C13" s="80" t="s">
        <v>33</v>
      </c>
      <c r="D13" s="79">
        <v>2</v>
      </c>
      <c r="E13" s="9"/>
      <c r="F13" s="9"/>
      <c r="G13" s="9"/>
      <c r="H13" s="9"/>
      <c r="I13" s="4" t="s">
        <v>46</v>
      </c>
      <c r="J13" s="4"/>
    </row>
    <row r="14" spans="1:252" ht="16.5" thickBot="1">
      <c r="A14" s="74"/>
      <c r="B14" s="78" t="s">
        <v>12</v>
      </c>
      <c r="C14" s="81" t="s">
        <v>33</v>
      </c>
      <c r="D14" s="79">
        <v>1</v>
      </c>
      <c r="E14" s="9"/>
      <c r="F14" s="9"/>
      <c r="G14" s="9"/>
      <c r="H14" s="9"/>
      <c r="I14" s="4" t="s">
        <v>139</v>
      </c>
      <c r="J14" s="4"/>
    </row>
    <row r="15" spans="1:252" ht="16.5" thickBot="1">
      <c r="A15" s="4"/>
      <c r="B15" s="76" t="s">
        <v>13</v>
      </c>
      <c r="C15" s="81" t="s">
        <v>33</v>
      </c>
      <c r="D15" s="8">
        <v>2</v>
      </c>
      <c r="E15" s="9" t="s">
        <v>71</v>
      </c>
      <c r="F15" s="9" t="s">
        <v>71</v>
      </c>
      <c r="G15" s="9" t="s">
        <v>71</v>
      </c>
      <c r="H15" s="9" t="s">
        <v>71</v>
      </c>
      <c r="I15" s="4" t="s">
        <v>48</v>
      </c>
      <c r="J15" s="4"/>
      <c r="L15" s="132" t="s">
        <v>79</v>
      </c>
      <c r="M15" s="61"/>
    </row>
    <row r="16" spans="1:252" ht="16.5" thickBot="1">
      <c r="A16" s="16"/>
      <c r="B16" s="19"/>
      <c r="C16" s="10" t="s">
        <v>70</v>
      </c>
      <c r="D16" s="17" t="s">
        <v>71</v>
      </c>
      <c r="E16" s="8">
        <f>SUM(E7:E15)</f>
        <v>8</v>
      </c>
      <c r="F16" s="8">
        <f>SUM(F7:F15)</f>
        <v>8</v>
      </c>
      <c r="G16" s="8">
        <f>SUM(G7:G15)</f>
        <v>8</v>
      </c>
      <c r="H16" s="8">
        <f>SUM(H7:H15)</f>
        <v>8</v>
      </c>
      <c r="I16" s="16"/>
      <c r="J16" s="16"/>
      <c r="L16" s="131" t="s">
        <v>141</v>
      </c>
      <c r="M16" s="96">
        <v>2</v>
      </c>
      <c r="N16" s="105">
        <v>2</v>
      </c>
      <c r="O16" s="133">
        <v>30</v>
      </c>
    </row>
    <row r="17" spans="1:15" ht="18.75" customHeight="1" thickBot="1">
      <c r="A17" s="18" t="s">
        <v>14</v>
      </c>
      <c r="B17" s="5" t="s">
        <v>15</v>
      </c>
      <c r="C17" s="4" t="s">
        <v>65</v>
      </c>
      <c r="D17" s="8">
        <v>4</v>
      </c>
      <c r="E17" s="9"/>
      <c r="F17" s="9"/>
      <c r="G17" s="9"/>
      <c r="H17" s="9"/>
      <c r="I17" s="4" t="s">
        <v>49</v>
      </c>
      <c r="J17" s="4"/>
      <c r="L17" s="85" t="s">
        <v>9</v>
      </c>
      <c r="M17" s="96">
        <v>4</v>
      </c>
      <c r="N17" s="105">
        <v>4</v>
      </c>
      <c r="O17" s="134"/>
    </row>
    <row r="18" spans="1:15" ht="16.5" thickBot="1">
      <c r="A18" s="4"/>
      <c r="B18" s="5" t="s">
        <v>16</v>
      </c>
      <c r="C18" s="4" t="s">
        <v>65</v>
      </c>
      <c r="D18" s="8">
        <v>4</v>
      </c>
      <c r="E18" s="9"/>
      <c r="F18" s="9"/>
      <c r="G18" s="9"/>
      <c r="H18" s="9"/>
      <c r="I18" s="4" t="s">
        <v>50</v>
      </c>
      <c r="J18" s="4"/>
      <c r="L18" s="85" t="s">
        <v>10</v>
      </c>
      <c r="M18" s="96">
        <v>4</v>
      </c>
      <c r="N18" s="105">
        <v>4</v>
      </c>
      <c r="O18" s="134"/>
    </row>
    <row r="19" spans="1:15" ht="16.5" thickBot="1">
      <c r="A19" s="4"/>
      <c r="B19" s="5" t="s">
        <v>17</v>
      </c>
      <c r="C19" s="4" t="s">
        <v>65</v>
      </c>
      <c r="D19" s="8">
        <v>4</v>
      </c>
      <c r="E19" s="9"/>
      <c r="F19" s="9"/>
      <c r="G19" s="9"/>
      <c r="H19" s="9"/>
      <c r="I19" s="4" t="s">
        <v>52</v>
      </c>
      <c r="J19" s="4"/>
      <c r="L19" s="86" t="s">
        <v>142</v>
      </c>
      <c r="M19" s="96" t="s">
        <v>151</v>
      </c>
      <c r="N19" s="105" t="s">
        <v>151</v>
      </c>
      <c r="O19" s="134"/>
    </row>
    <row r="20" spans="1:15" ht="16.5" thickBot="1">
      <c r="A20" s="4"/>
      <c r="B20" s="5" t="s">
        <v>18</v>
      </c>
      <c r="C20" s="4" t="s">
        <v>65</v>
      </c>
      <c r="D20" s="8">
        <v>4</v>
      </c>
      <c r="E20" s="9"/>
      <c r="F20" s="9"/>
      <c r="G20" s="9"/>
      <c r="H20" s="9"/>
      <c r="I20" s="4" t="s">
        <v>51</v>
      </c>
      <c r="J20" s="4"/>
      <c r="L20" s="87" t="s">
        <v>13</v>
      </c>
      <c r="M20" s="97">
        <v>2</v>
      </c>
      <c r="N20" s="106">
        <v>2</v>
      </c>
      <c r="O20" s="135"/>
    </row>
    <row r="21" spans="1:15" ht="16.5" thickBot="1">
      <c r="A21" s="4"/>
      <c r="B21" s="5" t="s">
        <v>140</v>
      </c>
      <c r="C21" s="4" t="s">
        <v>65</v>
      </c>
      <c r="D21" s="8">
        <v>3</v>
      </c>
      <c r="E21" s="9"/>
      <c r="F21" s="9"/>
      <c r="G21" s="9"/>
      <c r="H21" s="9"/>
      <c r="I21" s="4" t="s">
        <v>68</v>
      </c>
      <c r="J21" s="4"/>
      <c r="L21" s="88" t="s">
        <v>143</v>
      </c>
      <c r="M21" s="98">
        <v>3</v>
      </c>
      <c r="N21" s="107">
        <v>3</v>
      </c>
      <c r="O21" s="133" t="s">
        <v>154</v>
      </c>
    </row>
    <row r="22" spans="1:15" ht="16.5" thickBot="1">
      <c r="A22" s="4"/>
      <c r="B22" s="5" t="s">
        <v>19</v>
      </c>
      <c r="C22" s="4" t="s">
        <v>65</v>
      </c>
      <c r="D22" s="8">
        <v>3</v>
      </c>
      <c r="E22" s="9"/>
      <c r="F22" s="9"/>
      <c r="G22" s="9"/>
      <c r="H22" s="9"/>
      <c r="I22" s="4" t="s">
        <v>53</v>
      </c>
      <c r="J22" s="4"/>
      <c r="L22" s="89" t="s">
        <v>150</v>
      </c>
      <c r="M22" s="99">
        <v>4</v>
      </c>
      <c r="N22" s="108">
        <v>4</v>
      </c>
      <c r="O22" s="134"/>
    </row>
    <row r="23" spans="1:15" ht="16.5" thickBot="1">
      <c r="A23" s="4"/>
      <c r="B23" s="5" t="s">
        <v>20</v>
      </c>
      <c r="C23" s="4" t="s">
        <v>65</v>
      </c>
      <c r="D23" s="8">
        <v>3</v>
      </c>
      <c r="E23" s="9"/>
      <c r="F23" s="9"/>
      <c r="G23" s="9"/>
      <c r="H23" s="9"/>
      <c r="I23" s="4" t="s">
        <v>54</v>
      </c>
      <c r="J23" s="4"/>
      <c r="L23" s="90" t="s">
        <v>144</v>
      </c>
      <c r="M23" s="100">
        <v>40271</v>
      </c>
      <c r="N23" s="109"/>
      <c r="O23" s="134"/>
    </row>
    <row r="24" spans="1:15" ht="16.5" thickBot="1">
      <c r="A24" s="4"/>
      <c r="B24" s="5" t="s">
        <v>21</v>
      </c>
      <c r="C24" s="4" t="s">
        <v>65</v>
      </c>
      <c r="D24" s="8">
        <v>3</v>
      </c>
      <c r="E24" s="9"/>
      <c r="F24" s="9"/>
      <c r="G24" s="9"/>
      <c r="H24" s="9"/>
      <c r="I24" s="4" t="s">
        <v>55</v>
      </c>
      <c r="J24" s="4"/>
      <c r="L24" s="91" t="s">
        <v>145</v>
      </c>
      <c r="M24" s="101">
        <v>2</v>
      </c>
      <c r="N24" s="110">
        <v>2</v>
      </c>
      <c r="O24" s="134"/>
    </row>
    <row r="25" spans="1:15" ht="16.5" thickBot="1">
      <c r="A25" s="4"/>
      <c r="B25" s="5" t="s">
        <v>22</v>
      </c>
      <c r="C25" s="4" t="s">
        <v>65</v>
      </c>
      <c r="D25" s="8">
        <v>3</v>
      </c>
      <c r="E25" s="9"/>
      <c r="F25" s="9"/>
      <c r="G25" s="9"/>
      <c r="H25" s="9"/>
      <c r="I25" s="4" t="s">
        <v>56</v>
      </c>
      <c r="J25" s="4"/>
      <c r="L25" s="92" t="s">
        <v>146</v>
      </c>
      <c r="M25" s="102">
        <v>2</v>
      </c>
      <c r="N25" s="111">
        <v>2</v>
      </c>
      <c r="O25" s="135"/>
    </row>
    <row r="26" spans="1:15" ht="19.5" customHeight="1" thickBot="1">
      <c r="A26" s="4"/>
      <c r="B26" s="5" t="s">
        <v>23</v>
      </c>
      <c r="C26" s="4" t="s">
        <v>65</v>
      </c>
      <c r="D26" s="8">
        <v>2</v>
      </c>
      <c r="E26" s="9"/>
      <c r="F26" s="9"/>
      <c r="G26" s="9"/>
      <c r="H26" s="9"/>
      <c r="I26" s="4" t="s">
        <v>57</v>
      </c>
      <c r="J26" s="4"/>
      <c r="L26" s="93" t="s">
        <v>147</v>
      </c>
      <c r="M26" s="103">
        <v>2</v>
      </c>
      <c r="N26" s="112" t="s">
        <v>152</v>
      </c>
      <c r="O26" s="136" t="s">
        <v>171</v>
      </c>
    </row>
    <row r="27" spans="1:15" ht="16.5" thickBot="1">
      <c r="A27" s="4"/>
      <c r="B27" s="5" t="s">
        <v>180</v>
      </c>
      <c r="C27" s="4" t="s">
        <v>65</v>
      </c>
      <c r="D27" s="8">
        <v>2</v>
      </c>
      <c r="E27" s="9"/>
      <c r="F27" s="9"/>
      <c r="G27" s="9"/>
      <c r="H27" s="9"/>
      <c r="I27" s="4" t="s">
        <v>58</v>
      </c>
      <c r="J27" s="4"/>
      <c r="L27" s="94" t="s">
        <v>148</v>
      </c>
      <c r="M27" s="104">
        <v>2</v>
      </c>
      <c r="N27" s="113" t="s">
        <v>152</v>
      </c>
      <c r="O27" s="137"/>
    </row>
    <row r="28" spans="1:15" ht="16.5" thickBot="1">
      <c r="A28" s="4"/>
      <c r="B28" s="5" t="s">
        <v>24</v>
      </c>
      <c r="C28" s="4" t="s">
        <v>65</v>
      </c>
      <c r="D28" s="8">
        <v>2</v>
      </c>
      <c r="E28" s="9"/>
      <c r="F28" s="9"/>
      <c r="G28" s="9"/>
      <c r="H28" s="9"/>
      <c r="I28" s="4" t="s">
        <v>59</v>
      </c>
      <c r="J28" s="4"/>
      <c r="L28" s="95" t="s">
        <v>149</v>
      </c>
      <c r="M28" s="138" t="s">
        <v>153</v>
      </c>
      <c r="N28" s="139"/>
      <c r="O28" s="137"/>
    </row>
    <row r="29" spans="1:15" ht="16.5" thickTop="1">
      <c r="A29" s="4"/>
      <c r="B29" s="5" t="s">
        <v>25</v>
      </c>
      <c r="C29" s="4" t="s">
        <v>65</v>
      </c>
      <c r="D29" s="8">
        <v>2</v>
      </c>
      <c r="E29" s="9"/>
      <c r="F29" s="9"/>
      <c r="G29" s="9"/>
      <c r="H29" s="9"/>
      <c r="I29" s="4" t="s">
        <v>60</v>
      </c>
      <c r="J29" s="4"/>
      <c r="O29" s="9" t="s">
        <v>173</v>
      </c>
    </row>
    <row r="30" spans="1:15">
      <c r="A30" s="16"/>
      <c r="B30" s="19"/>
      <c r="C30" s="10" t="s">
        <v>70</v>
      </c>
      <c r="D30" s="17" t="s">
        <v>71</v>
      </c>
      <c r="E30" s="8">
        <f>SUM(E17:E29)</f>
        <v>0</v>
      </c>
      <c r="F30" s="8">
        <f>SUM(F17:F29)</f>
        <v>0</v>
      </c>
      <c r="G30" s="8">
        <f>SUM(G17:G29)</f>
        <v>0</v>
      </c>
      <c r="H30" s="8">
        <f>SUM(H17:H29)</f>
        <v>0</v>
      </c>
      <c r="I30" s="16"/>
      <c r="J30" s="16"/>
    </row>
    <row r="31" spans="1:15">
      <c r="A31" s="18" t="s">
        <v>26</v>
      </c>
      <c r="B31" s="5" t="s">
        <v>27</v>
      </c>
      <c r="C31" s="4" t="s">
        <v>66</v>
      </c>
      <c r="D31" s="8">
        <v>2</v>
      </c>
      <c r="E31" s="14" t="s">
        <v>73</v>
      </c>
      <c r="F31" s="14" t="s">
        <v>73</v>
      </c>
      <c r="G31" s="14" t="s">
        <v>73</v>
      </c>
      <c r="H31" s="14" t="s">
        <v>74</v>
      </c>
      <c r="I31" s="4" t="s">
        <v>61</v>
      </c>
      <c r="J31" s="4"/>
    </row>
    <row r="32" spans="1:15">
      <c r="A32" s="4"/>
      <c r="B32" s="5" t="s">
        <v>28</v>
      </c>
      <c r="C32" s="4" t="s">
        <v>66</v>
      </c>
      <c r="D32" s="8">
        <v>2</v>
      </c>
      <c r="E32" s="15"/>
      <c r="F32" s="15"/>
      <c r="G32" s="15" t="s">
        <v>71</v>
      </c>
      <c r="H32" s="15"/>
      <c r="I32" s="4" t="s">
        <v>62</v>
      </c>
      <c r="J32" s="4"/>
      <c r="L32" s="119" t="s">
        <v>175</v>
      </c>
      <c r="M32" s="119" t="s">
        <v>176</v>
      </c>
    </row>
    <row r="33" spans="1:13">
      <c r="A33" s="4"/>
      <c r="B33" s="5" t="s">
        <v>29</v>
      </c>
      <c r="C33" s="4" t="s">
        <v>67</v>
      </c>
      <c r="D33" s="8">
        <v>2</v>
      </c>
      <c r="E33" s="15"/>
      <c r="F33" s="15"/>
      <c r="G33" s="15"/>
      <c r="H33" s="15"/>
      <c r="I33" s="4" t="s">
        <v>63</v>
      </c>
      <c r="J33" s="4"/>
      <c r="L33" s="119"/>
      <c r="M33" s="119" t="s">
        <v>177</v>
      </c>
    </row>
    <row r="34" spans="1:13">
      <c r="A34" s="4"/>
      <c r="B34" s="5" t="s">
        <v>69</v>
      </c>
      <c r="C34" s="4" t="s">
        <v>68</v>
      </c>
      <c r="D34" s="8">
        <v>2</v>
      </c>
      <c r="E34" s="15"/>
      <c r="F34" s="15"/>
      <c r="G34" s="15"/>
      <c r="H34" s="15"/>
      <c r="I34" s="4" t="s">
        <v>55</v>
      </c>
      <c r="J34" s="4"/>
    </row>
    <row r="35" spans="1:13">
      <c r="A35" s="16"/>
      <c r="B35" s="19"/>
      <c r="C35" s="10" t="s">
        <v>70</v>
      </c>
      <c r="D35" s="17" t="s">
        <v>71</v>
      </c>
      <c r="E35" s="8">
        <f>SUM(E31:E34)</f>
        <v>0</v>
      </c>
      <c r="F35" s="8">
        <f>SUM(F31:F34)</f>
        <v>0</v>
      </c>
      <c r="G35" s="8">
        <f>SUM(G31:G34)</f>
        <v>0</v>
      </c>
      <c r="H35" s="8">
        <f>SUM(H31:H34)</f>
        <v>0</v>
      </c>
      <c r="I35" s="16"/>
      <c r="J35" s="16"/>
    </row>
    <row r="36" spans="1:13">
      <c r="A36" s="4"/>
      <c r="B36" s="5" t="s">
        <v>30</v>
      </c>
      <c r="C36" s="4"/>
      <c r="D36" s="8">
        <v>2</v>
      </c>
      <c r="E36" s="9" t="s">
        <v>73</v>
      </c>
      <c r="F36" s="9" t="s">
        <v>71</v>
      </c>
      <c r="G36" s="9" t="s">
        <v>73</v>
      </c>
      <c r="H36" s="9"/>
      <c r="I36" s="4" t="s">
        <v>64</v>
      </c>
      <c r="J36" s="4"/>
    </row>
    <row r="37" spans="1:13">
      <c r="A37" s="16"/>
      <c r="B37" s="19"/>
      <c r="C37" s="10" t="s">
        <v>70</v>
      </c>
      <c r="D37" s="8">
        <f>SUM(D36)</f>
        <v>2</v>
      </c>
      <c r="E37" s="8">
        <f>SUM(E36)</f>
        <v>0</v>
      </c>
      <c r="F37" s="8">
        <f>SUM(F36)</f>
        <v>0</v>
      </c>
      <c r="G37" s="8">
        <f>SUM(G36)</f>
        <v>0</v>
      </c>
      <c r="H37" s="8">
        <f>SUM(H36)</f>
        <v>0</v>
      </c>
      <c r="I37" s="16"/>
      <c r="J37" s="16"/>
    </row>
    <row r="38" spans="1:13">
      <c r="A38" s="4"/>
      <c r="B38" s="5" t="s">
        <v>31</v>
      </c>
      <c r="C38" s="4"/>
      <c r="D38" s="17" t="s">
        <v>72</v>
      </c>
      <c r="E38" s="11">
        <v>2</v>
      </c>
      <c r="F38" s="11">
        <v>2</v>
      </c>
      <c r="G38" s="11">
        <v>2</v>
      </c>
      <c r="H38" s="11">
        <v>0</v>
      </c>
      <c r="I38" s="4"/>
      <c r="J38" s="4"/>
    </row>
    <row r="39" spans="1:13">
      <c r="A39" s="4"/>
      <c r="B39" s="5" t="s">
        <v>32</v>
      </c>
      <c r="C39" s="4"/>
      <c r="D39" s="17" t="s">
        <v>71</v>
      </c>
      <c r="E39" s="11">
        <v>2</v>
      </c>
      <c r="F39" s="11">
        <v>2</v>
      </c>
      <c r="G39" s="11">
        <v>2</v>
      </c>
      <c r="H39" s="11">
        <v>0</v>
      </c>
      <c r="I39" s="4"/>
      <c r="J39" s="4"/>
    </row>
    <row r="40" spans="1:13">
      <c r="A40" s="16"/>
      <c r="B40" s="19"/>
      <c r="C40" s="10" t="s">
        <v>70</v>
      </c>
      <c r="D40" s="17" t="s">
        <v>71</v>
      </c>
      <c r="E40" s="8">
        <f>SUM(E38:E39)</f>
        <v>4</v>
      </c>
      <c r="F40" s="8">
        <f>SUM(F38:F39)</f>
        <v>4</v>
      </c>
      <c r="G40" s="8">
        <f>SUM(G38:G39)</f>
        <v>4</v>
      </c>
      <c r="H40" s="8">
        <f>SUM(H38:H39)</f>
        <v>0</v>
      </c>
      <c r="I40" s="16"/>
      <c r="J40" s="16"/>
    </row>
    <row r="41" spans="1:13" ht="15.75" customHeight="1">
      <c r="A41" s="236"/>
      <c r="B41" s="237"/>
      <c r="C41" s="237"/>
      <c r="D41" s="237"/>
      <c r="E41" s="237"/>
      <c r="F41" s="237"/>
      <c r="G41" s="237"/>
      <c r="H41" s="237"/>
      <c r="I41" s="237"/>
      <c r="J41" s="238"/>
    </row>
    <row r="42" spans="1:13">
      <c r="A42" s="16"/>
      <c r="B42" s="21" t="s">
        <v>82</v>
      </c>
      <c r="C42" s="4" t="s">
        <v>81</v>
      </c>
      <c r="D42" s="17"/>
      <c r="E42" s="8">
        <f>SUM(E40,E37,E35,E30,E16)</f>
        <v>12</v>
      </c>
      <c r="F42" s="8">
        <f>SUM(F40,F37,F35,F30,F16)</f>
        <v>12</v>
      </c>
      <c r="G42" s="8">
        <f>SUM(G40,G37,G35,G30,G16)</f>
        <v>12</v>
      </c>
      <c r="H42" s="8">
        <f>SUM(H40,H37,H35,H30,H16)</f>
        <v>8</v>
      </c>
      <c r="I42" s="6">
        <f>SUM(E42:H42)</f>
        <v>44</v>
      </c>
      <c r="J42" s="16"/>
    </row>
    <row r="45" spans="1:13">
      <c r="B45" s="1" t="s">
        <v>75</v>
      </c>
      <c r="H45" s="2" t="s">
        <v>76</v>
      </c>
    </row>
    <row r="47" spans="1:13" ht="15.75" customHeight="1">
      <c r="B47" s="229"/>
      <c r="C47" s="229"/>
      <c r="D47" s="229"/>
      <c r="H47" s="230"/>
      <c r="I47" s="230"/>
    </row>
  </sheetData>
  <mergeCells count="8">
    <mergeCell ref="A1:B1"/>
    <mergeCell ref="B47:D47"/>
    <mergeCell ref="H47:I47"/>
    <mergeCell ref="I6:J6"/>
    <mergeCell ref="H3:I3"/>
    <mergeCell ref="C3:E3"/>
    <mergeCell ref="C4:E4"/>
    <mergeCell ref="A41:J41"/>
  </mergeCells>
  <phoneticPr fontId="3" type="noConversion"/>
  <conditionalFormatting sqref="I42">
    <cfRule type="cellIs" dxfId="14" priority="1" stopIfTrue="1" operator="greaterThanOrEqual">
      <formula>132</formula>
    </cfRule>
    <cfRule type="cellIs" dxfId="13" priority="2" stopIfTrue="1" operator="lessThanOrEqual">
      <formula>131</formula>
    </cfRule>
  </conditionalFormatting>
  <pageMargins left="0.78740157480314965" right="0.78740157480314965" top="0.78740157480314965" bottom="0.59055118110236227" header="0.51181102362204722" footer="0.51181102362204722"/>
  <pageSetup paperSize="9" orientation="portrait" horizontalDpi="0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9"/>
  <sheetViews>
    <sheetView tabSelected="1" workbookViewId="0">
      <selection activeCell="M9" sqref="M9"/>
    </sheetView>
  </sheetViews>
  <sheetFormatPr baseColWidth="10" defaultRowHeight="15.75"/>
  <cols>
    <col min="1" max="1" width="5.6640625" customWidth="1"/>
    <col min="2" max="2" width="13.6640625" style="1" customWidth="1"/>
    <col min="4" max="4" width="4.33203125" style="3" customWidth="1"/>
    <col min="5" max="7" width="4.77734375" style="2" customWidth="1"/>
    <col min="8" max="8" width="5.109375" style="2" customWidth="1"/>
    <col min="9" max="9" width="4.77734375" style="2" customWidth="1"/>
    <col min="10" max="10" width="5.77734375" customWidth="1"/>
    <col min="11" max="11" width="4.6640625" customWidth="1"/>
    <col min="12" max="12" width="3" customWidth="1"/>
    <col min="13" max="15" width="6.77734375" style="2" customWidth="1"/>
    <col min="16" max="16" width="5" customWidth="1"/>
    <col min="18" max="18" width="18" customWidth="1"/>
    <col min="20" max="20" width="21.6640625" customWidth="1"/>
    <col min="21" max="21" width="11.5546875" style="2"/>
  </cols>
  <sheetData>
    <row r="1" spans="1:254">
      <c r="A1" s="228" t="s">
        <v>0</v>
      </c>
      <c r="B1" s="228"/>
      <c r="C1" t="s">
        <v>3</v>
      </c>
    </row>
    <row r="3" spans="1:254">
      <c r="B3" s="1" t="s">
        <v>1</v>
      </c>
      <c r="C3" s="235" t="s">
        <v>71</v>
      </c>
      <c r="D3" s="235"/>
      <c r="E3" s="235"/>
      <c r="G3" s="2" t="s">
        <v>71</v>
      </c>
      <c r="H3" s="228"/>
      <c r="I3" s="228"/>
      <c r="J3" s="228"/>
    </row>
    <row r="4" spans="1:254" ht="15.75" customHeight="1">
      <c r="B4" s="1" t="s">
        <v>2</v>
      </c>
      <c r="C4" s="228"/>
      <c r="D4" s="228"/>
      <c r="E4" s="228"/>
    </row>
    <row r="6" spans="1:254" ht="17.25" customHeight="1">
      <c r="A6" s="4"/>
      <c r="B6" s="5" t="s">
        <v>80</v>
      </c>
      <c r="C6" s="4" t="s">
        <v>79</v>
      </c>
      <c r="D6" s="6" t="s">
        <v>36</v>
      </c>
      <c r="E6" s="7" t="s">
        <v>37</v>
      </c>
      <c r="F6" s="7" t="s">
        <v>38</v>
      </c>
      <c r="G6" s="7" t="s">
        <v>39</v>
      </c>
      <c r="H6" s="7" t="s">
        <v>40</v>
      </c>
      <c r="I6" s="12"/>
      <c r="J6" s="231" t="s">
        <v>77</v>
      </c>
      <c r="K6" s="232"/>
      <c r="L6" s="13"/>
      <c r="M6" s="242" t="s">
        <v>85</v>
      </c>
      <c r="N6" s="242"/>
      <c r="O6" s="242"/>
      <c r="P6" s="1"/>
      <c r="Q6" s="37" t="s">
        <v>86</v>
      </c>
      <c r="S6" s="1"/>
      <c r="T6" s="1" t="s">
        <v>156</v>
      </c>
      <c r="U6" s="114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>
      <c r="A7" s="4"/>
      <c r="B7" s="5"/>
      <c r="C7" s="4" t="s">
        <v>84</v>
      </c>
      <c r="D7" s="17"/>
      <c r="E7" s="25" t="s">
        <v>83</v>
      </c>
      <c r="F7" s="25" t="s">
        <v>83</v>
      </c>
      <c r="G7" s="25" t="s">
        <v>83</v>
      </c>
      <c r="H7" s="25" t="s">
        <v>83</v>
      </c>
      <c r="I7" s="27" t="s">
        <v>121</v>
      </c>
      <c r="J7" s="29"/>
      <c r="K7" s="33"/>
      <c r="L7" s="33"/>
      <c r="M7" s="28"/>
      <c r="N7" s="28"/>
      <c r="O7" s="28"/>
      <c r="P7" s="1"/>
      <c r="Q7" s="37" t="s">
        <v>87</v>
      </c>
      <c r="S7" s="1"/>
      <c r="T7" s="115" t="s">
        <v>44</v>
      </c>
      <c r="U7" s="116" t="s">
        <v>160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>
      <c r="A8" s="20" t="s">
        <v>4</v>
      </c>
      <c r="B8" s="5" t="s">
        <v>5</v>
      </c>
      <c r="C8" s="4" t="s">
        <v>33</v>
      </c>
      <c r="D8" s="8" t="s">
        <v>71</v>
      </c>
      <c r="E8" s="9"/>
      <c r="F8" s="9"/>
      <c r="G8" s="9"/>
      <c r="H8" s="9"/>
      <c r="I8" s="9"/>
      <c r="J8" s="4" t="s">
        <v>41</v>
      </c>
      <c r="K8" s="32"/>
      <c r="L8" s="30"/>
      <c r="M8" s="9"/>
      <c r="N8" s="9">
        <f>M8*4</f>
        <v>0</v>
      </c>
      <c r="O8" s="9"/>
      <c r="Q8" s="37" t="s">
        <v>88</v>
      </c>
      <c r="T8" s="117" t="s">
        <v>45</v>
      </c>
      <c r="U8" s="118">
        <v>3</v>
      </c>
    </row>
    <row r="9" spans="1:254" ht="16.5" thickBot="1">
      <c r="A9" s="4"/>
      <c r="B9" s="5" t="s">
        <v>6</v>
      </c>
      <c r="C9" s="4" t="s">
        <v>33</v>
      </c>
      <c r="D9" s="8" t="s">
        <v>71</v>
      </c>
      <c r="E9" s="9"/>
      <c r="F9" s="9"/>
      <c r="G9" s="9"/>
      <c r="H9" s="9"/>
      <c r="I9" s="9"/>
      <c r="J9" s="4" t="s">
        <v>42</v>
      </c>
      <c r="K9" s="9"/>
      <c r="L9" s="16"/>
      <c r="M9" s="9"/>
      <c r="N9" s="9">
        <f t="shared" ref="N9:N42" si="0">M9*4</f>
        <v>0</v>
      </c>
      <c r="O9" s="9"/>
      <c r="T9" s="117" t="s">
        <v>157</v>
      </c>
      <c r="U9" s="118">
        <v>4</v>
      </c>
    </row>
    <row r="10" spans="1:254" ht="16.5" thickBot="1">
      <c r="A10" s="4"/>
      <c r="B10" s="5" t="s">
        <v>7</v>
      </c>
      <c r="C10" s="4" t="s">
        <v>33</v>
      </c>
      <c r="D10" s="8" t="s">
        <v>71</v>
      </c>
      <c r="E10" s="9"/>
      <c r="F10" s="9"/>
      <c r="G10" s="9"/>
      <c r="H10" s="9"/>
      <c r="I10" s="9"/>
      <c r="J10" s="4" t="s">
        <v>43</v>
      </c>
      <c r="K10" s="9"/>
      <c r="L10" s="16"/>
      <c r="M10" s="9"/>
      <c r="N10" s="9">
        <f t="shared" si="0"/>
        <v>0</v>
      </c>
      <c r="O10" s="9"/>
      <c r="Q10" s="34" t="s">
        <v>89</v>
      </c>
      <c r="R10" s="38" t="s">
        <v>90</v>
      </c>
      <c r="T10" s="119" t="s">
        <v>158</v>
      </c>
      <c r="U10" s="120">
        <v>3</v>
      </c>
    </row>
    <row r="11" spans="1:254" ht="16.5" thickBot="1">
      <c r="A11" s="4"/>
      <c r="B11" s="5" t="s">
        <v>8</v>
      </c>
      <c r="C11" s="4" t="s">
        <v>33</v>
      </c>
      <c r="D11" s="8" t="s">
        <v>71</v>
      </c>
      <c r="E11" s="9"/>
      <c r="F11" s="9"/>
      <c r="G11" s="9"/>
      <c r="H11" s="9"/>
      <c r="I11" s="9"/>
      <c r="J11" s="4" t="s">
        <v>8</v>
      </c>
      <c r="K11" s="9"/>
      <c r="L11" s="16"/>
      <c r="M11" s="9"/>
      <c r="N11" s="9">
        <f t="shared" si="0"/>
        <v>0</v>
      </c>
      <c r="O11" s="9"/>
      <c r="Q11" s="35" t="s">
        <v>91</v>
      </c>
      <c r="R11" s="36">
        <v>1</v>
      </c>
      <c r="T11" s="119" t="s">
        <v>159</v>
      </c>
      <c r="U11" s="120">
        <v>3</v>
      </c>
    </row>
    <row r="12" spans="1:254" ht="16.5" thickBot="1">
      <c r="A12" s="4"/>
      <c r="B12" s="5" t="s">
        <v>9</v>
      </c>
      <c r="C12" s="4" t="s">
        <v>34</v>
      </c>
      <c r="D12" s="8">
        <v>4</v>
      </c>
      <c r="E12" s="9"/>
      <c r="F12" s="9"/>
      <c r="G12" s="9"/>
      <c r="H12" s="9"/>
      <c r="I12" s="9"/>
      <c r="J12" s="4" t="s">
        <v>44</v>
      </c>
      <c r="K12" s="24" t="s">
        <v>35</v>
      </c>
      <c r="L12" s="16"/>
      <c r="M12" s="9"/>
      <c r="N12" s="9">
        <f t="shared" si="0"/>
        <v>0</v>
      </c>
      <c r="O12" s="9"/>
      <c r="Q12" s="35" t="s">
        <v>92</v>
      </c>
      <c r="R12" s="36">
        <v>1.1000000000000001</v>
      </c>
      <c r="T12" s="119" t="s">
        <v>145</v>
      </c>
      <c r="U12" s="120">
        <v>3</v>
      </c>
    </row>
    <row r="13" spans="1:254" ht="16.5" thickBot="1">
      <c r="A13" s="4"/>
      <c r="B13" s="5" t="s">
        <v>10</v>
      </c>
      <c r="C13" s="4" t="s">
        <v>35</v>
      </c>
      <c r="D13" s="8">
        <v>4</v>
      </c>
      <c r="E13" s="9"/>
      <c r="F13" s="9"/>
      <c r="G13" s="9"/>
      <c r="H13" s="9"/>
      <c r="I13" s="9"/>
      <c r="J13" s="4" t="s">
        <v>45</v>
      </c>
      <c r="K13" s="24" t="s">
        <v>35</v>
      </c>
      <c r="L13" s="16"/>
      <c r="M13" s="9"/>
      <c r="N13" s="9">
        <f t="shared" si="0"/>
        <v>0</v>
      </c>
      <c r="O13" s="9"/>
      <c r="Q13" s="35" t="s">
        <v>93</v>
      </c>
      <c r="R13" s="36">
        <v>1.2</v>
      </c>
      <c r="T13" s="119" t="s">
        <v>161</v>
      </c>
      <c r="U13" s="120">
        <v>3</v>
      </c>
    </row>
    <row r="14" spans="1:254" ht="16.5" thickBot="1">
      <c r="A14" s="4"/>
      <c r="B14" s="5" t="s">
        <v>11</v>
      </c>
      <c r="C14" s="4" t="s">
        <v>33</v>
      </c>
      <c r="D14" s="8" t="s">
        <v>71</v>
      </c>
      <c r="E14" s="9"/>
      <c r="F14" s="9"/>
      <c r="G14" s="9"/>
      <c r="H14" s="9"/>
      <c r="I14" s="9"/>
      <c r="J14" s="4" t="s">
        <v>46</v>
      </c>
      <c r="K14" s="9"/>
      <c r="L14" s="16"/>
      <c r="M14" s="9"/>
      <c r="N14" s="9">
        <f t="shared" si="0"/>
        <v>0</v>
      </c>
      <c r="O14" s="9"/>
      <c r="Q14" s="35" t="s">
        <v>94</v>
      </c>
      <c r="R14" s="36">
        <v>1.3</v>
      </c>
      <c r="T14" s="119" t="s">
        <v>162</v>
      </c>
      <c r="U14" s="120" t="s">
        <v>155</v>
      </c>
    </row>
    <row r="15" spans="1:254" ht="16.5" thickBot="1">
      <c r="A15" s="4"/>
      <c r="B15" s="5" t="s">
        <v>12</v>
      </c>
      <c r="C15" s="4" t="s">
        <v>33</v>
      </c>
      <c r="D15" s="8" t="s">
        <v>71</v>
      </c>
      <c r="E15" s="9"/>
      <c r="F15" s="9"/>
      <c r="G15" s="9"/>
      <c r="H15" s="9"/>
      <c r="I15" s="9"/>
      <c r="J15" s="4" t="s">
        <v>47</v>
      </c>
      <c r="K15" s="9"/>
      <c r="L15" s="16"/>
      <c r="M15" s="9"/>
      <c r="N15" s="9">
        <f t="shared" si="0"/>
        <v>0</v>
      </c>
      <c r="O15" s="9"/>
      <c r="Q15" s="35" t="s">
        <v>95</v>
      </c>
      <c r="R15" s="36">
        <v>1.4</v>
      </c>
      <c r="T15" s="119" t="s">
        <v>163</v>
      </c>
      <c r="U15" s="120">
        <v>1</v>
      </c>
    </row>
    <row r="16" spans="1:254" ht="16.5" thickBot="1">
      <c r="A16" s="4"/>
      <c r="B16" s="5" t="s">
        <v>13</v>
      </c>
      <c r="C16" s="4" t="s">
        <v>33</v>
      </c>
      <c r="D16" s="8" t="s">
        <v>71</v>
      </c>
      <c r="E16" s="9"/>
      <c r="F16" s="9"/>
      <c r="G16" s="9"/>
      <c r="H16" s="9"/>
      <c r="I16" s="9"/>
      <c r="J16" s="4" t="s">
        <v>48</v>
      </c>
      <c r="K16" s="9"/>
      <c r="L16" s="16"/>
      <c r="M16" s="9"/>
      <c r="N16" s="9">
        <f t="shared" si="0"/>
        <v>0</v>
      </c>
      <c r="O16" s="9"/>
      <c r="Q16" s="35" t="s">
        <v>96</v>
      </c>
      <c r="R16" s="36">
        <v>1.5</v>
      </c>
      <c r="T16" s="4" t="s">
        <v>164</v>
      </c>
      <c r="U16" s="9">
        <v>2</v>
      </c>
    </row>
    <row r="17" spans="1:21" ht="16.5" thickBot="1">
      <c r="A17" s="16"/>
      <c r="B17" s="19"/>
      <c r="C17" s="10" t="s">
        <v>70</v>
      </c>
      <c r="D17" s="26">
        <f>SUM(D8:D16)</f>
        <v>8</v>
      </c>
      <c r="E17" s="17" t="s">
        <v>71</v>
      </c>
      <c r="F17" s="17" t="s">
        <v>71</v>
      </c>
      <c r="G17" s="17" t="s">
        <v>71</v>
      </c>
      <c r="H17" s="17" t="s">
        <v>71</v>
      </c>
      <c r="I17" s="17"/>
      <c r="J17" s="16"/>
      <c r="K17" s="31"/>
      <c r="L17" s="16"/>
      <c r="M17" s="31"/>
      <c r="N17" s="31" t="s">
        <v>71</v>
      </c>
      <c r="O17" s="31" t="s">
        <v>71</v>
      </c>
      <c r="Q17" s="35" t="s">
        <v>97</v>
      </c>
      <c r="R17" s="36">
        <v>1.6</v>
      </c>
      <c r="U17" s="128" t="s">
        <v>166</v>
      </c>
    </row>
    <row r="18" spans="1:21" ht="16.5" thickBot="1">
      <c r="A18" s="18" t="s">
        <v>14</v>
      </c>
      <c r="B18" s="5" t="s">
        <v>15</v>
      </c>
      <c r="C18" s="4" t="s">
        <v>65</v>
      </c>
      <c r="D18" s="8" t="s">
        <v>71</v>
      </c>
      <c r="E18" s="9"/>
      <c r="F18" s="9"/>
      <c r="G18" s="9"/>
      <c r="H18" s="9"/>
      <c r="I18" s="9"/>
      <c r="J18" s="4" t="s">
        <v>49</v>
      </c>
      <c r="K18" s="9"/>
      <c r="L18" s="16"/>
      <c r="M18" s="9"/>
      <c r="N18" s="9">
        <f t="shared" si="0"/>
        <v>0</v>
      </c>
      <c r="O18" s="9"/>
      <c r="Q18" s="35" t="s">
        <v>98</v>
      </c>
      <c r="R18" s="36">
        <v>1.7</v>
      </c>
      <c r="T18" s="121" t="s">
        <v>165</v>
      </c>
    </row>
    <row r="19" spans="1:21" ht="16.5" thickBot="1">
      <c r="A19" s="4"/>
      <c r="B19" s="5" t="s">
        <v>16</v>
      </c>
      <c r="C19" s="4" t="s">
        <v>65</v>
      </c>
      <c r="D19" s="8" t="s">
        <v>71</v>
      </c>
      <c r="E19" s="9"/>
      <c r="F19" s="9"/>
      <c r="G19" s="9"/>
      <c r="H19" s="9"/>
      <c r="I19" s="9"/>
      <c r="J19" s="4" t="s">
        <v>50</v>
      </c>
      <c r="K19" s="9"/>
      <c r="L19" s="16"/>
      <c r="M19" s="9"/>
      <c r="N19" s="9">
        <f t="shared" si="0"/>
        <v>0</v>
      </c>
      <c r="O19" s="9"/>
      <c r="Q19" s="35" t="s">
        <v>99</v>
      </c>
      <c r="R19" s="36">
        <v>1.8</v>
      </c>
    </row>
    <row r="20" spans="1:21" ht="16.5" thickBot="1">
      <c r="A20" s="4"/>
      <c r="B20" s="5" t="s">
        <v>17</v>
      </c>
      <c r="C20" s="4" t="s">
        <v>65</v>
      </c>
      <c r="D20" s="8" t="s">
        <v>71</v>
      </c>
      <c r="E20" s="9"/>
      <c r="F20" s="9"/>
      <c r="G20" s="9"/>
      <c r="H20" s="9"/>
      <c r="I20" s="9"/>
      <c r="J20" s="4" t="s">
        <v>52</v>
      </c>
      <c r="K20" s="9"/>
      <c r="L20" s="16"/>
      <c r="M20" s="9"/>
      <c r="N20" s="9">
        <f t="shared" si="0"/>
        <v>0</v>
      </c>
      <c r="O20" s="9"/>
      <c r="Q20" s="35" t="s">
        <v>100</v>
      </c>
      <c r="R20" s="36">
        <v>1.9</v>
      </c>
      <c r="T20" s="122" t="s">
        <v>31</v>
      </c>
      <c r="U20" s="123">
        <v>2</v>
      </c>
    </row>
    <row r="21" spans="1:21" ht="16.5" thickBot="1">
      <c r="A21" s="4"/>
      <c r="B21" s="5" t="s">
        <v>18</v>
      </c>
      <c r="C21" s="4" t="s">
        <v>65</v>
      </c>
      <c r="D21" s="8" t="s">
        <v>71</v>
      </c>
      <c r="E21" s="9"/>
      <c r="F21" s="9"/>
      <c r="G21" s="9"/>
      <c r="H21" s="9"/>
      <c r="I21" s="9"/>
      <c r="J21" s="4" t="s">
        <v>51</v>
      </c>
      <c r="K21" s="9"/>
      <c r="L21" s="16"/>
      <c r="M21" s="9"/>
      <c r="N21" s="9">
        <f t="shared" si="0"/>
        <v>0</v>
      </c>
      <c r="O21" s="9"/>
      <c r="Q21" s="35" t="s">
        <v>101</v>
      </c>
      <c r="R21" s="36">
        <v>2</v>
      </c>
      <c r="T21" s="122" t="s">
        <v>167</v>
      </c>
      <c r="U21" s="123">
        <v>2</v>
      </c>
    </row>
    <row r="22" spans="1:21" ht="16.5" thickBot="1">
      <c r="A22" s="4"/>
      <c r="B22" s="5" t="s">
        <v>140</v>
      </c>
      <c r="C22" s="4" t="s">
        <v>65</v>
      </c>
      <c r="D22" s="8" t="s">
        <v>71</v>
      </c>
      <c r="E22" s="9"/>
      <c r="F22" s="9"/>
      <c r="G22" s="9"/>
      <c r="H22" s="9"/>
      <c r="I22" s="9"/>
      <c r="J22" s="4" t="s">
        <v>68</v>
      </c>
      <c r="K22" s="9"/>
      <c r="L22" s="16"/>
      <c r="M22" s="9"/>
      <c r="N22" s="9">
        <v>0</v>
      </c>
      <c r="O22" s="9"/>
      <c r="Q22" s="35" t="s">
        <v>102</v>
      </c>
      <c r="R22" s="36">
        <v>2.1</v>
      </c>
      <c r="T22" s="122"/>
      <c r="U22" s="123"/>
    </row>
    <row r="23" spans="1:21" ht="16.5" thickBot="1">
      <c r="A23" s="4"/>
      <c r="B23" s="5" t="s">
        <v>19</v>
      </c>
      <c r="C23" s="4" t="s">
        <v>65</v>
      </c>
      <c r="D23" s="8" t="s">
        <v>71</v>
      </c>
      <c r="E23" s="9"/>
      <c r="F23" s="9"/>
      <c r="G23" s="9"/>
      <c r="H23" s="9"/>
      <c r="I23" s="9"/>
      <c r="J23" s="4" t="s">
        <v>53</v>
      </c>
      <c r="K23" s="9"/>
      <c r="L23" s="16"/>
      <c r="M23" s="9"/>
      <c r="N23" s="9">
        <f t="shared" si="0"/>
        <v>0</v>
      </c>
      <c r="O23" s="9"/>
      <c r="Q23" s="35" t="s">
        <v>103</v>
      </c>
      <c r="R23" s="36">
        <v>2.2000000000000002</v>
      </c>
      <c r="T23" s="122" t="s">
        <v>32</v>
      </c>
      <c r="U23" s="123">
        <v>2</v>
      </c>
    </row>
    <row r="24" spans="1:21" ht="16.5" thickBot="1">
      <c r="A24" s="4"/>
      <c r="B24" s="5" t="s">
        <v>20</v>
      </c>
      <c r="C24" s="4" t="s">
        <v>65</v>
      </c>
      <c r="D24" s="8" t="s">
        <v>71</v>
      </c>
      <c r="E24" s="9"/>
      <c r="F24" s="9"/>
      <c r="G24" s="9"/>
      <c r="H24" s="9"/>
      <c r="I24" s="9"/>
      <c r="J24" s="4" t="s">
        <v>54</v>
      </c>
      <c r="K24" s="9"/>
      <c r="L24" s="16"/>
      <c r="M24" s="9"/>
      <c r="N24" s="9">
        <f t="shared" si="0"/>
        <v>0</v>
      </c>
      <c r="O24" s="9"/>
      <c r="Q24" s="35" t="s">
        <v>104</v>
      </c>
      <c r="R24" s="36">
        <v>2.2999999999999998</v>
      </c>
      <c r="T24" s="125" t="s">
        <v>168</v>
      </c>
      <c r="U24" s="124"/>
    </row>
    <row r="25" spans="1:21" ht="16.5" thickBot="1">
      <c r="A25" s="4"/>
      <c r="B25" s="5" t="s">
        <v>21</v>
      </c>
      <c r="C25" s="4" t="s">
        <v>65</v>
      </c>
      <c r="D25" s="8" t="s">
        <v>71</v>
      </c>
      <c r="E25" s="9"/>
      <c r="F25" s="9"/>
      <c r="G25" s="9"/>
      <c r="H25" s="9"/>
      <c r="I25" s="9"/>
      <c r="J25" s="4" t="s">
        <v>55</v>
      </c>
      <c r="K25" s="9"/>
      <c r="L25" s="16"/>
      <c r="M25" s="9"/>
      <c r="N25" s="9">
        <f t="shared" si="0"/>
        <v>0</v>
      </c>
      <c r="O25" s="9"/>
      <c r="Q25" s="35" t="s">
        <v>105</v>
      </c>
      <c r="R25" s="36">
        <v>2.4</v>
      </c>
      <c r="T25" s="126" t="s">
        <v>169</v>
      </c>
      <c r="U25" s="127" t="s">
        <v>170</v>
      </c>
    </row>
    <row r="26" spans="1:21" ht="16.5" thickBot="1">
      <c r="A26" s="4"/>
      <c r="B26" s="5" t="s">
        <v>22</v>
      </c>
      <c r="C26" s="4" t="s">
        <v>65</v>
      </c>
      <c r="D26" s="8" t="s">
        <v>71</v>
      </c>
      <c r="E26" s="9"/>
      <c r="F26" s="9"/>
      <c r="G26" s="9"/>
      <c r="H26" s="9"/>
      <c r="I26" s="9"/>
      <c r="J26" s="4" t="s">
        <v>56</v>
      </c>
      <c r="K26" s="9"/>
      <c r="L26" s="16"/>
      <c r="M26" s="9"/>
      <c r="N26" s="9">
        <f t="shared" si="0"/>
        <v>0</v>
      </c>
      <c r="O26" s="9"/>
      <c r="Q26" s="35" t="s">
        <v>106</v>
      </c>
      <c r="R26" s="36">
        <v>2.5</v>
      </c>
      <c r="U26" s="129" t="s">
        <v>171</v>
      </c>
    </row>
    <row r="27" spans="1:21" ht="16.5" thickBot="1">
      <c r="A27" s="4"/>
      <c r="B27" s="5" t="s">
        <v>23</v>
      </c>
      <c r="C27" s="4" t="s">
        <v>65</v>
      </c>
      <c r="D27" s="8" t="s">
        <v>71</v>
      </c>
      <c r="E27" s="9"/>
      <c r="F27" s="9"/>
      <c r="G27" s="9"/>
      <c r="H27" s="9"/>
      <c r="I27" s="9"/>
      <c r="J27" s="4" t="s">
        <v>57</v>
      </c>
      <c r="K27" s="9"/>
      <c r="L27" s="16"/>
      <c r="M27" s="9"/>
      <c r="N27" s="9">
        <f t="shared" si="0"/>
        <v>0</v>
      </c>
      <c r="O27" s="9"/>
      <c r="Q27" s="35" t="s">
        <v>107</v>
      </c>
      <c r="R27" s="36">
        <v>2.6</v>
      </c>
      <c r="U27" s="130" t="s">
        <v>174</v>
      </c>
    </row>
    <row r="28" spans="1:21" ht="16.5" thickBot="1">
      <c r="A28" s="4"/>
      <c r="B28" s="5" t="s">
        <v>180</v>
      </c>
      <c r="C28" s="4" t="s">
        <v>65</v>
      </c>
      <c r="D28" s="8" t="s">
        <v>71</v>
      </c>
      <c r="E28" s="9"/>
      <c r="F28" s="9"/>
      <c r="G28" s="9"/>
      <c r="H28" s="9"/>
      <c r="I28" s="9"/>
      <c r="J28" s="4" t="s">
        <v>58</v>
      </c>
      <c r="K28" s="9"/>
      <c r="L28" s="16"/>
      <c r="M28" s="9"/>
      <c r="N28" s="9">
        <f t="shared" si="0"/>
        <v>0</v>
      </c>
      <c r="O28" s="9"/>
      <c r="Q28" s="35" t="s">
        <v>108</v>
      </c>
      <c r="R28" s="36">
        <v>2.7</v>
      </c>
      <c r="U28" s="114"/>
    </row>
    <row r="29" spans="1:21" ht="16.5" thickBot="1">
      <c r="A29" s="4"/>
      <c r="B29" s="5" t="s">
        <v>24</v>
      </c>
      <c r="C29" s="4" t="s">
        <v>65</v>
      </c>
      <c r="D29" s="8" t="s">
        <v>71</v>
      </c>
      <c r="E29" s="9"/>
      <c r="F29" s="9"/>
      <c r="G29" s="9"/>
      <c r="H29" s="9"/>
      <c r="I29" s="9"/>
      <c r="J29" s="4" t="s">
        <v>59</v>
      </c>
      <c r="K29" s="9"/>
      <c r="L29" s="16"/>
      <c r="M29" s="9"/>
      <c r="N29" s="9">
        <f t="shared" si="0"/>
        <v>0</v>
      </c>
      <c r="O29" s="9"/>
      <c r="Q29" s="35" t="s">
        <v>109</v>
      </c>
      <c r="R29" s="36">
        <v>2.8</v>
      </c>
    </row>
    <row r="30" spans="1:21" ht="16.5" thickBot="1">
      <c r="A30" s="4"/>
      <c r="B30" s="5" t="s">
        <v>25</v>
      </c>
      <c r="C30" s="4" t="s">
        <v>65</v>
      </c>
      <c r="D30" s="8" t="s">
        <v>71</v>
      </c>
      <c r="E30" s="9"/>
      <c r="F30" s="9"/>
      <c r="G30" s="9"/>
      <c r="H30" s="9"/>
      <c r="I30" s="9"/>
      <c r="J30" s="4" t="s">
        <v>60</v>
      </c>
      <c r="K30" s="9"/>
      <c r="L30" s="16"/>
      <c r="M30" s="9"/>
      <c r="N30" s="9">
        <f t="shared" si="0"/>
        <v>0</v>
      </c>
      <c r="O30" s="9"/>
      <c r="Q30" s="35" t="s">
        <v>110</v>
      </c>
      <c r="R30" s="36">
        <v>2.9</v>
      </c>
    </row>
    <row r="31" spans="1:21" ht="16.5" thickBot="1">
      <c r="A31" s="16"/>
      <c r="B31" s="19"/>
      <c r="C31" s="10" t="s">
        <v>70</v>
      </c>
      <c r="D31" s="26">
        <f>SUM(D18:D30)</f>
        <v>0</v>
      </c>
      <c r="E31" s="17" t="s">
        <v>71</v>
      </c>
      <c r="F31" s="17" t="s">
        <v>71</v>
      </c>
      <c r="G31" s="17" t="s">
        <v>71</v>
      </c>
      <c r="H31" s="17" t="s">
        <v>71</v>
      </c>
      <c r="I31" s="17"/>
      <c r="J31" s="16"/>
      <c r="K31" s="31"/>
      <c r="L31" s="16"/>
      <c r="M31" s="31"/>
      <c r="N31" s="31">
        <f t="shared" si="0"/>
        <v>0</v>
      </c>
      <c r="O31" s="31" t="s">
        <v>71</v>
      </c>
      <c r="Q31" s="35" t="s">
        <v>111</v>
      </c>
      <c r="R31" s="36">
        <v>3</v>
      </c>
    </row>
    <row r="32" spans="1:21" ht="16.5" thickBot="1">
      <c r="A32" s="18" t="s">
        <v>26</v>
      </c>
      <c r="B32" s="5" t="s">
        <v>27</v>
      </c>
      <c r="C32" s="4" t="s">
        <v>66</v>
      </c>
      <c r="D32" s="8" t="s">
        <v>71</v>
      </c>
      <c r="E32" s="14" t="s">
        <v>73</v>
      </c>
      <c r="F32" s="14" t="s">
        <v>73</v>
      </c>
      <c r="G32" s="14" t="s">
        <v>73</v>
      </c>
      <c r="H32" s="14" t="s">
        <v>74</v>
      </c>
      <c r="I32" s="14"/>
      <c r="J32" s="4" t="s">
        <v>61</v>
      </c>
      <c r="K32" s="9"/>
      <c r="L32" s="16"/>
      <c r="M32" s="9"/>
      <c r="N32" s="9">
        <f t="shared" si="0"/>
        <v>0</v>
      </c>
      <c r="O32" s="9"/>
      <c r="Q32" s="35" t="s">
        <v>112</v>
      </c>
      <c r="R32" s="36">
        <v>3.1</v>
      </c>
    </row>
    <row r="33" spans="1:18" ht="16.5" thickBot="1">
      <c r="A33" s="4"/>
      <c r="B33" s="5" t="s">
        <v>28</v>
      </c>
      <c r="C33" s="4" t="s">
        <v>66</v>
      </c>
      <c r="D33" s="8" t="s">
        <v>71</v>
      </c>
      <c r="E33" s="15"/>
      <c r="F33" s="15"/>
      <c r="G33" s="15" t="s">
        <v>71</v>
      </c>
      <c r="H33" s="15"/>
      <c r="I33" s="15"/>
      <c r="J33" s="4" t="s">
        <v>62</v>
      </c>
      <c r="K33" s="9"/>
      <c r="L33" s="16"/>
      <c r="M33" s="9"/>
      <c r="N33" s="9">
        <f t="shared" si="0"/>
        <v>0</v>
      </c>
      <c r="O33" s="9"/>
      <c r="Q33" s="35" t="s">
        <v>113</v>
      </c>
      <c r="R33" s="36">
        <v>3.2</v>
      </c>
    </row>
    <row r="34" spans="1:18" ht="16.5" thickBot="1">
      <c r="A34" s="4"/>
      <c r="B34" s="5" t="s">
        <v>29</v>
      </c>
      <c r="C34" s="4" t="s">
        <v>67</v>
      </c>
      <c r="D34" s="8" t="s">
        <v>71</v>
      </c>
      <c r="E34" s="15"/>
      <c r="F34" s="15"/>
      <c r="G34" s="15"/>
      <c r="H34" s="15"/>
      <c r="I34" s="15"/>
      <c r="J34" s="4" t="s">
        <v>63</v>
      </c>
      <c r="K34" s="9"/>
      <c r="L34" s="16"/>
      <c r="M34" s="9"/>
      <c r="N34" s="9">
        <f t="shared" si="0"/>
        <v>0</v>
      </c>
      <c r="O34" s="9"/>
      <c r="Q34" s="35" t="s">
        <v>114</v>
      </c>
      <c r="R34" s="36">
        <v>3.3</v>
      </c>
    </row>
    <row r="35" spans="1:18" ht="16.5" thickBot="1">
      <c r="A35" s="4"/>
      <c r="B35" s="5" t="s">
        <v>69</v>
      </c>
      <c r="C35" s="4" t="s">
        <v>68</v>
      </c>
      <c r="D35" s="8" t="s">
        <v>71</v>
      </c>
      <c r="E35" s="15"/>
      <c r="F35" s="15"/>
      <c r="G35" s="15"/>
      <c r="H35" s="15"/>
      <c r="I35" s="15"/>
      <c r="J35" s="4" t="s">
        <v>55</v>
      </c>
      <c r="K35" s="9"/>
      <c r="L35" s="16"/>
      <c r="M35" s="9"/>
      <c r="N35" s="9">
        <f t="shared" si="0"/>
        <v>0</v>
      </c>
      <c r="O35" s="9"/>
      <c r="Q35" s="35" t="s">
        <v>115</v>
      </c>
      <c r="R35" s="36">
        <v>3.4</v>
      </c>
    </row>
    <row r="36" spans="1:18" ht="16.5" thickBot="1">
      <c r="A36" s="16"/>
      <c r="B36" s="19"/>
      <c r="C36" s="10" t="s">
        <v>70</v>
      </c>
      <c r="D36" s="26">
        <f>SUM(D32:D35)</f>
        <v>0</v>
      </c>
      <c r="E36" s="17" t="s">
        <v>71</v>
      </c>
      <c r="F36" s="17" t="s">
        <v>71</v>
      </c>
      <c r="G36" s="17" t="s">
        <v>71</v>
      </c>
      <c r="H36" s="17" t="s">
        <v>71</v>
      </c>
      <c r="I36" s="17"/>
      <c r="J36" s="16"/>
      <c r="K36" s="31"/>
      <c r="L36" s="16"/>
      <c r="M36" s="31"/>
      <c r="N36" s="31" t="s">
        <v>71</v>
      </c>
      <c r="O36" s="31" t="s">
        <v>71</v>
      </c>
      <c r="Q36" s="35" t="s">
        <v>116</v>
      </c>
      <c r="R36" s="36">
        <v>3.5</v>
      </c>
    </row>
    <row r="37" spans="1:18" ht="16.5" thickBot="1">
      <c r="A37" s="4"/>
      <c r="B37" s="5" t="s">
        <v>30</v>
      </c>
      <c r="C37" s="4"/>
      <c r="D37" s="8" t="s">
        <v>71</v>
      </c>
      <c r="E37" s="9" t="s">
        <v>73</v>
      </c>
      <c r="F37" s="9" t="s">
        <v>71</v>
      </c>
      <c r="G37" s="9" t="s">
        <v>73</v>
      </c>
      <c r="H37" s="9"/>
      <c r="I37" s="9"/>
      <c r="J37" s="4" t="s">
        <v>64</v>
      </c>
      <c r="K37" s="9"/>
      <c r="L37" s="16"/>
      <c r="M37" s="9"/>
      <c r="N37" s="9">
        <f t="shared" si="0"/>
        <v>0</v>
      </c>
      <c r="O37" s="9"/>
      <c r="Q37" s="35" t="s">
        <v>117</v>
      </c>
      <c r="R37" s="36">
        <v>3.6</v>
      </c>
    </row>
    <row r="38" spans="1:18" ht="16.5" thickBot="1">
      <c r="A38" s="16"/>
      <c r="B38" s="19"/>
      <c r="C38" s="140" t="s">
        <v>71</v>
      </c>
      <c r="D38" s="17" t="s">
        <v>71</v>
      </c>
      <c r="E38" s="42">
        <v>15</v>
      </c>
      <c r="F38" s="42">
        <v>15</v>
      </c>
      <c r="G38" s="45" t="s">
        <v>71</v>
      </c>
      <c r="H38" s="42">
        <v>30</v>
      </c>
      <c r="I38" s="42">
        <v>60</v>
      </c>
      <c r="J38" s="16"/>
      <c r="K38" s="31"/>
      <c r="L38" s="16"/>
      <c r="M38" s="31"/>
      <c r="N38" s="31" t="s">
        <v>71</v>
      </c>
      <c r="O38" s="31"/>
      <c r="Q38" s="35" t="s">
        <v>118</v>
      </c>
      <c r="R38" s="36">
        <v>3.7</v>
      </c>
    </row>
    <row r="39" spans="1:18" ht="16.5" thickBot="1">
      <c r="A39" s="4"/>
      <c r="B39" s="5" t="s">
        <v>31</v>
      </c>
      <c r="C39" s="4"/>
      <c r="D39" s="8">
        <v>3</v>
      </c>
      <c r="E39" s="40" t="s">
        <v>71</v>
      </c>
      <c r="F39" s="40" t="s">
        <v>71</v>
      </c>
      <c r="G39" s="43">
        <v>0</v>
      </c>
      <c r="H39" s="44">
        <f>G39*2</f>
        <v>0</v>
      </c>
      <c r="I39" s="40">
        <f>SUM(E39,F39,H39)</f>
        <v>0</v>
      </c>
      <c r="J39" s="41"/>
      <c r="K39" s="9"/>
      <c r="L39" s="16"/>
      <c r="M39" s="9"/>
      <c r="N39" s="9">
        <f t="shared" si="0"/>
        <v>0</v>
      </c>
      <c r="O39" s="9"/>
      <c r="Q39" s="35" t="s">
        <v>119</v>
      </c>
      <c r="R39" s="36">
        <v>3.8</v>
      </c>
    </row>
    <row r="40" spans="1:18" ht="16.5" thickBot="1">
      <c r="A40" s="4"/>
      <c r="B40" s="5" t="s">
        <v>32</v>
      </c>
      <c r="C40" s="4"/>
      <c r="D40" s="8">
        <v>3</v>
      </c>
      <c r="E40" s="39" t="s">
        <v>71</v>
      </c>
      <c r="F40" s="39" t="s">
        <v>71</v>
      </c>
      <c r="G40" s="39" t="s">
        <v>71</v>
      </c>
      <c r="H40" s="39" t="s">
        <v>71</v>
      </c>
      <c r="I40" s="40"/>
      <c r="J40" s="41"/>
      <c r="K40" s="9"/>
      <c r="L40" s="16"/>
      <c r="M40" s="9"/>
      <c r="N40" s="9">
        <f t="shared" si="0"/>
        <v>0</v>
      </c>
      <c r="O40" s="9"/>
      <c r="Q40" s="35" t="s">
        <v>120</v>
      </c>
      <c r="R40" s="36">
        <v>3.9</v>
      </c>
    </row>
    <row r="41" spans="1:18" ht="16.5" thickBot="1">
      <c r="A41" s="16"/>
      <c r="B41" s="19"/>
      <c r="C41" s="10" t="s">
        <v>70</v>
      </c>
      <c r="D41" s="26">
        <f>SUM(D39:D40)</f>
        <v>6</v>
      </c>
      <c r="E41" s="17" t="s">
        <v>71</v>
      </c>
      <c r="F41" s="17" t="s">
        <v>71</v>
      </c>
      <c r="G41" s="17" t="s">
        <v>71</v>
      </c>
      <c r="H41" s="17" t="s">
        <v>71</v>
      </c>
      <c r="I41" s="42">
        <v>30</v>
      </c>
      <c r="J41" s="47">
        <f>SUM(I40,I39)</f>
        <v>0</v>
      </c>
      <c r="K41" s="31"/>
      <c r="L41" s="16"/>
      <c r="M41" s="31"/>
      <c r="N41" s="31" t="s">
        <v>71</v>
      </c>
      <c r="O41" s="31" t="s">
        <v>71</v>
      </c>
      <c r="Q41" s="35">
        <v>300</v>
      </c>
      <c r="R41" s="36">
        <v>4</v>
      </c>
    </row>
    <row r="42" spans="1:18" ht="15.75" customHeight="1">
      <c r="A42" s="236"/>
      <c r="B42" s="237"/>
      <c r="C42" s="237"/>
      <c r="D42" s="237"/>
      <c r="E42" s="237"/>
      <c r="F42" s="237"/>
      <c r="G42" s="237"/>
      <c r="H42" s="237"/>
      <c r="I42" s="237"/>
      <c r="J42" s="237"/>
      <c r="K42" s="238"/>
      <c r="L42" s="22"/>
      <c r="M42" s="9"/>
      <c r="N42" s="9">
        <f t="shared" si="0"/>
        <v>0</v>
      </c>
      <c r="O42" s="9"/>
    </row>
    <row r="43" spans="1:18" ht="20.25">
      <c r="A43" s="16"/>
      <c r="B43" s="21" t="s">
        <v>172</v>
      </c>
      <c r="C43" s="4" t="s">
        <v>81</v>
      </c>
      <c r="D43" s="17">
        <f>SUM(D41,D38,D17,D36,D31)</f>
        <v>14</v>
      </c>
      <c r="E43" s="17" t="s">
        <v>71</v>
      </c>
      <c r="F43" s="17" t="s">
        <v>71</v>
      </c>
      <c r="G43" s="17" t="s">
        <v>71</v>
      </c>
      <c r="H43" s="17" t="s">
        <v>71</v>
      </c>
      <c r="I43" s="8">
        <f>SUM(I8:I42)</f>
        <v>90</v>
      </c>
      <c r="J43" s="17" t="s">
        <v>71</v>
      </c>
      <c r="K43" s="16"/>
      <c r="L43" s="54"/>
      <c r="M43" s="31"/>
      <c r="N43" s="6">
        <f>SUM(N8:N42)</f>
        <v>0</v>
      </c>
      <c r="O43" s="46">
        <f>SUM(O8:O42)</f>
        <v>0</v>
      </c>
    </row>
    <row r="44" spans="1:18" ht="16.5" thickBot="1">
      <c r="L44" s="54"/>
    </row>
    <row r="45" spans="1:18" ht="30.75" customHeight="1" thickBot="1">
      <c r="B45" s="239" t="s">
        <v>71</v>
      </c>
      <c r="C45" s="239"/>
      <c r="D45" s="239"/>
      <c r="E45" s="239"/>
      <c r="F45" s="239"/>
      <c r="G45" s="239"/>
      <c r="H45" s="239"/>
      <c r="I45" s="23"/>
      <c r="L45" s="55"/>
      <c r="M45" s="243">
        <f>SUM(I43,O43)</f>
        <v>90</v>
      </c>
      <c r="N45" s="243"/>
      <c r="O45" s="244"/>
    </row>
    <row r="46" spans="1:18">
      <c r="L46" s="55"/>
    </row>
    <row r="47" spans="1:18">
      <c r="B47" s="1" t="s">
        <v>122</v>
      </c>
      <c r="L47" s="55"/>
    </row>
    <row r="48" spans="1:18" ht="16.5" thickBot="1">
      <c r="L48" s="55"/>
    </row>
    <row r="49" spans="2:18">
      <c r="B49" s="1" t="s">
        <v>124</v>
      </c>
      <c r="C49" s="4" t="s">
        <v>44</v>
      </c>
      <c r="D49" s="6"/>
      <c r="G49" s="245" t="s">
        <v>127</v>
      </c>
      <c r="H49" s="246"/>
      <c r="I49" s="246"/>
      <c r="J49" s="246"/>
      <c r="K49" s="246"/>
      <c r="L49" s="55"/>
      <c r="M49" s="51" t="s">
        <v>130</v>
      </c>
      <c r="N49" s="51"/>
      <c r="O49" s="51"/>
      <c r="P49" s="52"/>
      <c r="Q49" s="49"/>
      <c r="R49" s="49"/>
    </row>
    <row r="50" spans="2:18">
      <c r="C50" s="4" t="s">
        <v>45</v>
      </c>
      <c r="D50" s="6"/>
      <c r="G50" s="245" t="s">
        <v>128</v>
      </c>
      <c r="H50" s="246"/>
      <c r="I50" s="246"/>
      <c r="J50" s="246"/>
      <c r="K50" s="246"/>
      <c r="L50" s="55"/>
      <c r="M50" s="49" t="s">
        <v>131</v>
      </c>
      <c r="N50" s="49"/>
      <c r="O50" s="49"/>
      <c r="P50" s="53"/>
      <c r="Q50" s="49"/>
      <c r="R50" s="49"/>
    </row>
    <row r="51" spans="2:18" ht="16.5" thickBot="1">
      <c r="C51" s="4" t="s">
        <v>123</v>
      </c>
      <c r="D51" s="6"/>
      <c r="L51" s="55"/>
      <c r="M51" s="240" t="s">
        <v>129</v>
      </c>
      <c r="N51" s="240"/>
      <c r="O51" s="240"/>
      <c r="P51" s="241"/>
      <c r="Q51" s="50"/>
      <c r="R51" s="50"/>
    </row>
    <row r="52" spans="2:18">
      <c r="C52" s="4" t="s">
        <v>125</v>
      </c>
      <c r="D52" s="6">
        <f>SUM(D49:D51)</f>
        <v>0</v>
      </c>
      <c r="G52" s="48"/>
      <c r="H52" s="48"/>
      <c r="I52" s="48"/>
      <c r="J52" s="48"/>
      <c r="K52" s="48"/>
      <c r="L52" s="55"/>
    </row>
    <row r="53" spans="2:18">
      <c r="G53" s="48"/>
      <c r="H53" s="48"/>
      <c r="I53" s="48"/>
      <c r="J53" s="48"/>
      <c r="K53" s="48"/>
      <c r="L53" s="55"/>
    </row>
    <row r="54" spans="2:18">
      <c r="C54" s="4" t="s">
        <v>35</v>
      </c>
      <c r="D54" s="6"/>
      <c r="G54" s="48"/>
      <c r="H54" s="48"/>
      <c r="I54" s="48"/>
      <c r="J54" s="48"/>
      <c r="K54" s="48"/>
      <c r="L54" s="55"/>
    </row>
    <row r="55" spans="2:18">
      <c r="C55" s="4" t="s">
        <v>35</v>
      </c>
      <c r="D55" s="6"/>
      <c r="G55" s="48"/>
      <c r="H55" s="48"/>
      <c r="I55" s="48"/>
      <c r="J55" s="48"/>
      <c r="K55" s="48"/>
      <c r="L55" s="55"/>
    </row>
    <row r="56" spans="2:18">
      <c r="C56" s="4" t="s">
        <v>35</v>
      </c>
      <c r="D56" s="6"/>
      <c r="L56" s="55"/>
    </row>
    <row r="57" spans="2:18">
      <c r="C57" s="4" t="s">
        <v>45</v>
      </c>
      <c r="D57" s="6"/>
      <c r="L57" s="55"/>
    </row>
    <row r="58" spans="2:18">
      <c r="C58" s="4" t="s">
        <v>45</v>
      </c>
      <c r="D58" s="6"/>
      <c r="L58" s="55"/>
    </row>
    <row r="59" spans="2:18">
      <c r="C59" s="4" t="s">
        <v>126</v>
      </c>
      <c r="D59" s="6">
        <f>SUM(D54:D58)</f>
        <v>0</v>
      </c>
      <c r="L59" s="56"/>
    </row>
  </sheetData>
  <mergeCells count="12">
    <mergeCell ref="C3:E3"/>
    <mergeCell ref="C4:E4"/>
    <mergeCell ref="A42:K42"/>
    <mergeCell ref="B45:H45"/>
    <mergeCell ref="M51:P51"/>
    <mergeCell ref="A1:B1"/>
    <mergeCell ref="M6:O6"/>
    <mergeCell ref="M45:O45"/>
    <mergeCell ref="G49:K49"/>
    <mergeCell ref="G50:K50"/>
    <mergeCell ref="J6:K6"/>
    <mergeCell ref="H3:J3"/>
  </mergeCells>
  <phoneticPr fontId="3" type="noConversion"/>
  <conditionalFormatting sqref="D52">
    <cfRule type="cellIs" dxfId="12" priority="1" stopIfTrue="1" operator="lessThanOrEqual">
      <formula>47</formula>
    </cfRule>
  </conditionalFormatting>
  <conditionalFormatting sqref="D59">
    <cfRule type="cellIs" dxfId="11" priority="2" stopIfTrue="1" operator="lessThanOrEqual">
      <formula>99</formula>
    </cfRule>
  </conditionalFormatting>
  <conditionalFormatting sqref="D43">
    <cfRule type="cellIs" dxfId="10" priority="3" stopIfTrue="1" operator="notEqual">
      <formula>40</formula>
    </cfRule>
    <cfRule type="cellIs" dxfId="9" priority="4" stopIfTrue="1" operator="equal">
      <formula>40</formula>
    </cfRule>
  </conditionalFormatting>
  <conditionalFormatting sqref="J41">
    <cfRule type="cellIs" dxfId="8" priority="5" stopIfTrue="1" operator="lessThanOrEqual">
      <formula>23</formula>
    </cfRule>
  </conditionalFormatting>
  <conditionalFormatting sqref="I43">
    <cfRule type="cellIs" dxfId="7" priority="6" stopIfTrue="1" operator="lessThanOrEqual">
      <formula>199</formula>
    </cfRule>
    <cfRule type="cellIs" dxfId="6" priority="7" stopIfTrue="1" operator="greaterThanOrEqual">
      <formula>200</formula>
    </cfRule>
  </conditionalFormatting>
  <conditionalFormatting sqref="O43">
    <cfRule type="cellIs" dxfId="5" priority="8" stopIfTrue="1" operator="lessThanOrEqual">
      <formula>99</formula>
    </cfRule>
    <cfRule type="cellIs" dxfId="4" priority="9" stopIfTrue="1" operator="greaterThanOrEqual">
      <formula>100</formula>
    </cfRule>
  </conditionalFormatting>
  <conditionalFormatting sqref="M45:O45">
    <cfRule type="cellIs" dxfId="3" priority="10" stopIfTrue="1" operator="lessThanOrEqual">
      <formula>299</formula>
    </cfRule>
    <cfRule type="cellIs" dxfId="2" priority="11" stopIfTrue="1" operator="greaterThanOrEqual">
      <formula>300</formula>
    </cfRule>
  </conditionalFormatting>
  <pageMargins left="0.78740157480314965" right="0.78740157480314965" top="0.78740157480314965" bottom="0.59055118110236227" header="0.51181102362204722" footer="0.51181102362204722"/>
  <pageSetup paperSize="9" orientation="landscape" horizontalDpi="0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48"/>
  <sheetViews>
    <sheetView workbookViewId="0">
      <pane ySplit="4" topLeftCell="A5" activePane="bottomLeft" state="frozen"/>
      <selection pane="bottomLeft" activeCell="L42" sqref="L42"/>
    </sheetView>
  </sheetViews>
  <sheetFormatPr baseColWidth="10" defaultRowHeight="15.75"/>
  <cols>
    <col min="1" max="1" width="4.5546875" customWidth="1"/>
    <col min="2" max="2" width="13.6640625" style="1" customWidth="1"/>
    <col min="3" max="3" width="9.109375" customWidth="1"/>
    <col min="4" max="4" width="4.33203125" style="3" customWidth="1"/>
    <col min="5" max="8" width="3.77734375" style="2" customWidth="1"/>
    <col min="9" max="9" width="5.6640625" customWidth="1"/>
    <col min="10" max="10" width="3.77734375" customWidth="1"/>
    <col min="11" max="11" width="4.21875" customWidth="1"/>
    <col min="12" max="12" width="26.6640625" style="60" customWidth="1"/>
    <col min="13" max="13" width="24.44140625" style="60" customWidth="1"/>
  </cols>
  <sheetData>
    <row r="1" spans="1:252">
      <c r="A1" s="228" t="s">
        <v>0</v>
      </c>
      <c r="B1" s="228"/>
      <c r="C1" t="s">
        <v>189</v>
      </c>
      <c r="L1" s="58"/>
      <c r="M1" s="58"/>
    </row>
    <row r="2" spans="1:252">
      <c r="B2" s="1" t="s">
        <v>1</v>
      </c>
      <c r="C2" s="235" t="s">
        <v>71</v>
      </c>
      <c r="D2" s="235"/>
      <c r="E2" s="235"/>
      <c r="G2" s="162" t="s">
        <v>78</v>
      </c>
      <c r="H2" s="247">
        <v>10</v>
      </c>
      <c r="I2" s="248"/>
      <c r="L2" s="58"/>
      <c r="M2" s="58"/>
    </row>
    <row r="3" spans="1:252" ht="15.75" customHeight="1">
      <c r="B3" s="1" t="s">
        <v>2</v>
      </c>
      <c r="C3" s="228"/>
      <c r="D3" s="228"/>
      <c r="E3" s="228"/>
      <c r="L3" s="58"/>
      <c r="M3" s="58"/>
    </row>
    <row r="4" spans="1:252">
      <c r="A4" s="4"/>
      <c r="B4" s="5" t="s">
        <v>80</v>
      </c>
      <c r="C4" s="4" t="s">
        <v>79</v>
      </c>
      <c r="D4" s="8" t="s">
        <v>36</v>
      </c>
      <c r="E4" s="25" t="s">
        <v>37</v>
      </c>
      <c r="F4" s="25" t="s">
        <v>38</v>
      </c>
      <c r="G4" s="25" t="s">
        <v>39</v>
      </c>
      <c r="H4" s="25" t="s">
        <v>40</v>
      </c>
      <c r="I4" s="225" t="s">
        <v>77</v>
      </c>
      <c r="J4" s="226"/>
      <c r="K4" s="1"/>
      <c r="L4" s="142"/>
      <c r="M4" s="142"/>
      <c r="N4" s="143"/>
      <c r="O4" s="14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>
      <c r="A5" s="20" t="s">
        <v>4</v>
      </c>
      <c r="B5" s="218" t="s">
        <v>5</v>
      </c>
      <c r="C5" s="198" t="s">
        <v>33</v>
      </c>
      <c r="D5" s="219">
        <v>2</v>
      </c>
      <c r="E5" s="220" t="s">
        <v>71</v>
      </c>
      <c r="F5" s="220" t="s">
        <v>71</v>
      </c>
      <c r="G5" s="220" t="s">
        <v>71</v>
      </c>
      <c r="H5" s="220" t="s">
        <v>71</v>
      </c>
      <c r="I5" s="179" t="s">
        <v>41</v>
      </c>
      <c r="J5" s="181" t="s">
        <v>71</v>
      </c>
      <c r="K5" s="198"/>
      <c r="L5" s="144"/>
      <c r="M5" s="144"/>
      <c r="N5" s="145"/>
      <c r="O5" s="145"/>
    </row>
    <row r="6" spans="1:252">
      <c r="A6" s="74"/>
      <c r="B6" s="178" t="s">
        <v>6</v>
      </c>
      <c r="C6" s="179" t="s">
        <v>33</v>
      </c>
      <c r="D6" s="182">
        <v>2</v>
      </c>
      <c r="E6" s="221"/>
      <c r="F6" s="181"/>
      <c r="G6" s="181"/>
      <c r="H6" s="181"/>
      <c r="I6" s="179" t="s">
        <v>42</v>
      </c>
      <c r="J6" s="181"/>
      <c r="K6" s="222"/>
      <c r="L6" s="146"/>
      <c r="M6" s="147"/>
      <c r="N6" s="145"/>
      <c r="O6" s="145"/>
    </row>
    <row r="7" spans="1:252">
      <c r="A7" s="74"/>
      <c r="B7" s="178" t="s">
        <v>7</v>
      </c>
      <c r="C7" s="179" t="s">
        <v>33</v>
      </c>
      <c r="D7" s="182">
        <v>2</v>
      </c>
      <c r="E7" s="221"/>
      <c r="F7" s="181"/>
      <c r="G7" s="181"/>
      <c r="H7" s="181"/>
      <c r="I7" s="179" t="s">
        <v>43</v>
      </c>
      <c r="J7" s="181"/>
      <c r="K7" s="222"/>
      <c r="L7" s="146"/>
      <c r="M7" s="147"/>
      <c r="N7" s="145"/>
      <c r="O7" s="145"/>
    </row>
    <row r="8" spans="1:252">
      <c r="A8" s="74"/>
      <c r="B8" s="178" t="s">
        <v>8</v>
      </c>
      <c r="C8" s="179" t="s">
        <v>33</v>
      </c>
      <c r="D8" s="182">
        <v>2</v>
      </c>
      <c r="E8" s="221"/>
      <c r="F8" s="181"/>
      <c r="G8" s="181"/>
      <c r="H8" s="181"/>
      <c r="I8" s="179" t="s">
        <v>8</v>
      </c>
      <c r="J8" s="181"/>
      <c r="K8" s="199"/>
      <c r="L8" s="146"/>
      <c r="M8" s="147"/>
      <c r="N8" s="145"/>
      <c r="O8" s="145"/>
    </row>
    <row r="9" spans="1:252">
      <c r="A9" s="4"/>
      <c r="B9" s="163" t="s">
        <v>9</v>
      </c>
      <c r="C9" s="164" t="s">
        <v>34</v>
      </c>
      <c r="D9" s="84">
        <v>4</v>
      </c>
      <c r="E9" s="24">
        <v>4</v>
      </c>
      <c r="F9" s="24">
        <v>4</v>
      </c>
      <c r="G9" s="24">
        <v>4</v>
      </c>
      <c r="H9" s="24">
        <v>4</v>
      </c>
      <c r="I9" s="169" t="s">
        <v>44</v>
      </c>
      <c r="J9" s="24" t="s">
        <v>35</v>
      </c>
      <c r="K9" s="166"/>
      <c r="L9" s="148"/>
      <c r="M9" s="147"/>
      <c r="N9" s="145"/>
      <c r="O9" s="145"/>
    </row>
    <row r="10" spans="1:252">
      <c r="A10" s="4"/>
      <c r="B10" s="165" t="s">
        <v>10</v>
      </c>
      <c r="C10" s="166" t="s">
        <v>35</v>
      </c>
      <c r="D10" s="8">
        <v>4</v>
      </c>
      <c r="E10" s="24">
        <v>4</v>
      </c>
      <c r="F10" s="24">
        <v>4</v>
      </c>
      <c r="G10" s="24">
        <v>4</v>
      </c>
      <c r="H10" s="24">
        <v>4</v>
      </c>
      <c r="I10" s="169" t="s">
        <v>45</v>
      </c>
      <c r="J10" s="24" t="s">
        <v>35</v>
      </c>
      <c r="K10" s="164"/>
      <c r="L10" s="148"/>
      <c r="M10" s="141"/>
      <c r="N10" s="145"/>
      <c r="O10" s="145"/>
    </row>
    <row r="11" spans="1:252">
      <c r="A11" s="74"/>
      <c r="B11" s="178" t="s">
        <v>11</v>
      </c>
      <c r="C11" s="179" t="s">
        <v>33</v>
      </c>
      <c r="D11" s="180">
        <v>2</v>
      </c>
      <c r="E11" s="181">
        <v>2</v>
      </c>
      <c r="F11" s="181">
        <v>2</v>
      </c>
      <c r="G11" s="181">
        <v>2</v>
      </c>
      <c r="H11" s="181">
        <v>2</v>
      </c>
      <c r="I11" s="179" t="s">
        <v>46</v>
      </c>
      <c r="J11" s="181"/>
      <c r="L11" s="149"/>
      <c r="M11" s="149"/>
      <c r="N11" s="145"/>
      <c r="O11" s="145"/>
    </row>
    <row r="12" spans="1:252">
      <c r="A12" s="74"/>
      <c r="B12" s="178" t="s">
        <v>12</v>
      </c>
      <c r="C12" s="179" t="s">
        <v>33</v>
      </c>
      <c r="D12" s="180">
        <v>1</v>
      </c>
      <c r="E12" s="181">
        <v>1</v>
      </c>
      <c r="F12" s="181">
        <v>1</v>
      </c>
      <c r="G12" s="181">
        <v>1</v>
      </c>
      <c r="H12" s="181">
        <v>1</v>
      </c>
      <c r="I12" s="179" t="s">
        <v>139</v>
      </c>
      <c r="J12" s="181"/>
      <c r="L12" s="149"/>
      <c r="M12" s="149"/>
      <c r="N12" s="145"/>
      <c r="O12" s="145"/>
    </row>
    <row r="13" spans="1:252">
      <c r="A13" s="4"/>
      <c r="B13" s="163" t="s">
        <v>13</v>
      </c>
      <c r="C13" s="164" t="s">
        <v>33</v>
      </c>
      <c r="D13" s="167">
        <v>2</v>
      </c>
      <c r="E13" s="168">
        <v>2</v>
      </c>
      <c r="F13" s="168">
        <v>2</v>
      </c>
      <c r="G13" s="168">
        <v>2</v>
      </c>
      <c r="H13" s="168">
        <v>2</v>
      </c>
      <c r="I13" s="169" t="s">
        <v>48</v>
      </c>
      <c r="J13" s="168"/>
      <c r="K13" s="169"/>
      <c r="L13" s="141"/>
      <c r="M13" s="141"/>
      <c r="N13" s="145"/>
      <c r="O13" s="145"/>
    </row>
    <row r="14" spans="1:252">
      <c r="A14" s="16"/>
      <c r="B14" s="19"/>
      <c r="C14" s="215" t="s">
        <v>181</v>
      </c>
      <c r="D14" s="17" t="s">
        <v>71</v>
      </c>
      <c r="E14" s="189">
        <f>SUM(E5:E13)</f>
        <v>13</v>
      </c>
      <c r="F14" s="189">
        <f>SUM(F5:F13)</f>
        <v>13</v>
      </c>
      <c r="G14" s="189">
        <f>SUM(G5:G13)</f>
        <v>13</v>
      </c>
      <c r="H14" s="189">
        <f>SUM(H5:H13)</f>
        <v>13</v>
      </c>
      <c r="I14" s="16"/>
      <c r="J14" s="190"/>
      <c r="L14" s="150"/>
      <c r="M14" s="151"/>
      <c r="N14" s="151"/>
      <c r="O14" s="152"/>
    </row>
    <row r="15" spans="1:252" ht="18.75" customHeight="1">
      <c r="A15" s="18" t="s">
        <v>14</v>
      </c>
      <c r="B15" s="170" t="s">
        <v>15</v>
      </c>
      <c r="C15" s="171" t="s">
        <v>65</v>
      </c>
      <c r="D15" s="172">
        <v>4</v>
      </c>
      <c r="E15" s="173"/>
      <c r="F15" s="173"/>
      <c r="G15" s="173"/>
      <c r="H15" s="173"/>
      <c r="I15" s="171" t="s">
        <v>49</v>
      </c>
      <c r="J15" s="173"/>
      <c r="K15" s="191"/>
      <c r="L15" s="153"/>
      <c r="M15" s="151"/>
      <c r="N15" s="151"/>
      <c r="O15" s="152"/>
    </row>
    <row r="16" spans="1:252">
      <c r="A16" s="4"/>
      <c r="B16" s="170" t="s">
        <v>16</v>
      </c>
      <c r="C16" s="171" t="s">
        <v>65</v>
      </c>
      <c r="D16" s="172">
        <v>4</v>
      </c>
      <c r="E16" s="173"/>
      <c r="F16" s="173"/>
      <c r="G16" s="173"/>
      <c r="H16" s="173"/>
      <c r="I16" s="171" t="s">
        <v>50</v>
      </c>
      <c r="J16" s="173"/>
      <c r="K16" s="192"/>
      <c r="L16" s="153"/>
      <c r="M16" s="151"/>
      <c r="N16" s="151"/>
      <c r="O16" s="152"/>
    </row>
    <row r="17" spans="1:15">
      <c r="A17" s="4"/>
      <c r="B17" s="170" t="s">
        <v>17</v>
      </c>
      <c r="C17" s="171" t="s">
        <v>65</v>
      </c>
      <c r="D17" s="172">
        <v>4</v>
      </c>
      <c r="E17" s="173"/>
      <c r="F17" s="173"/>
      <c r="G17" s="173"/>
      <c r="H17" s="173"/>
      <c r="I17" s="171" t="s">
        <v>52</v>
      </c>
      <c r="J17" s="173"/>
      <c r="K17" s="192"/>
      <c r="L17" s="150"/>
      <c r="M17" s="151"/>
      <c r="N17" s="151"/>
      <c r="O17" s="152"/>
    </row>
    <row r="18" spans="1:15">
      <c r="A18" s="4"/>
      <c r="B18" s="170" t="s">
        <v>18</v>
      </c>
      <c r="C18" s="171" t="s">
        <v>65</v>
      </c>
      <c r="D18" s="172">
        <v>4</v>
      </c>
      <c r="E18" s="173"/>
      <c r="F18" s="173"/>
      <c r="G18" s="173"/>
      <c r="H18" s="173"/>
      <c r="I18" s="171" t="s">
        <v>51</v>
      </c>
      <c r="J18" s="173"/>
      <c r="K18" s="193"/>
      <c r="L18" s="150"/>
      <c r="M18" s="151"/>
      <c r="N18" s="151"/>
      <c r="O18" s="152"/>
    </row>
    <row r="19" spans="1:15">
      <c r="A19" s="4"/>
      <c r="B19" s="174" t="s">
        <v>140</v>
      </c>
      <c r="C19" s="175" t="s">
        <v>65</v>
      </c>
      <c r="D19" s="176">
        <v>3</v>
      </c>
      <c r="E19" s="177"/>
      <c r="F19" s="177"/>
      <c r="G19" s="177"/>
      <c r="H19" s="177"/>
      <c r="I19" s="175" t="s">
        <v>68</v>
      </c>
      <c r="J19" s="194"/>
      <c r="K19" s="195"/>
      <c r="L19" s="150"/>
      <c r="M19" s="151"/>
      <c r="N19" s="151"/>
      <c r="O19" s="152"/>
    </row>
    <row r="20" spans="1:15">
      <c r="A20" s="4"/>
      <c r="B20" s="174" t="s">
        <v>19</v>
      </c>
      <c r="C20" s="175" t="s">
        <v>65</v>
      </c>
      <c r="D20" s="176">
        <v>3</v>
      </c>
      <c r="E20" s="177"/>
      <c r="F20" s="177"/>
      <c r="G20" s="177"/>
      <c r="H20" s="177"/>
      <c r="I20" s="175" t="s">
        <v>53</v>
      </c>
      <c r="J20" s="177"/>
      <c r="K20" s="196"/>
      <c r="L20" s="154"/>
      <c r="M20" s="155"/>
      <c r="N20" s="155"/>
      <c r="O20" s="152"/>
    </row>
    <row r="21" spans="1:15">
      <c r="A21" s="4"/>
      <c r="B21" s="174" t="s">
        <v>20</v>
      </c>
      <c r="C21" s="175" t="s">
        <v>65</v>
      </c>
      <c r="D21" s="176">
        <v>3</v>
      </c>
      <c r="E21" s="177"/>
      <c r="F21" s="177"/>
      <c r="G21" s="177"/>
      <c r="H21" s="177"/>
      <c r="I21" s="175" t="s">
        <v>54</v>
      </c>
      <c r="J21" s="177"/>
      <c r="K21" s="196"/>
      <c r="L21" s="150"/>
      <c r="M21" s="156"/>
      <c r="N21" s="157"/>
      <c r="O21" s="152"/>
    </row>
    <row r="22" spans="1:15">
      <c r="A22" s="4"/>
      <c r="B22" s="174" t="s">
        <v>21</v>
      </c>
      <c r="C22" s="175" t="s">
        <v>65</v>
      </c>
      <c r="D22" s="176">
        <v>3</v>
      </c>
      <c r="E22" s="177"/>
      <c r="F22" s="177"/>
      <c r="G22" s="177"/>
      <c r="H22" s="177"/>
      <c r="I22" s="175" t="s">
        <v>55</v>
      </c>
      <c r="J22" s="177"/>
      <c r="K22" s="196"/>
      <c r="L22" s="150"/>
      <c r="M22" s="151"/>
      <c r="N22" s="151"/>
      <c r="O22" s="152"/>
    </row>
    <row r="23" spans="1:15">
      <c r="A23" s="4"/>
      <c r="B23" s="174" t="s">
        <v>22</v>
      </c>
      <c r="C23" s="175" t="s">
        <v>65</v>
      </c>
      <c r="D23" s="176">
        <v>3</v>
      </c>
      <c r="E23" s="177"/>
      <c r="F23" s="177"/>
      <c r="G23" s="177"/>
      <c r="H23" s="177"/>
      <c r="I23" s="175" t="s">
        <v>56</v>
      </c>
      <c r="J23" s="177"/>
      <c r="K23" s="197"/>
      <c r="L23" s="154"/>
      <c r="M23" s="155"/>
      <c r="N23" s="155"/>
      <c r="O23" s="152"/>
    </row>
    <row r="24" spans="1:15" ht="19.5" customHeight="1">
      <c r="A24" s="4"/>
      <c r="B24" s="178" t="s">
        <v>23</v>
      </c>
      <c r="C24" s="179" t="s">
        <v>65</v>
      </c>
      <c r="D24" s="182">
        <v>2</v>
      </c>
      <c r="E24" s="181"/>
      <c r="F24" s="181"/>
      <c r="G24" s="181"/>
      <c r="H24" s="181"/>
      <c r="I24" s="179" t="s">
        <v>57</v>
      </c>
      <c r="J24" s="181"/>
      <c r="K24" s="198"/>
      <c r="L24" s="150"/>
      <c r="M24" s="151"/>
      <c r="N24" s="151"/>
      <c r="O24" s="158"/>
    </row>
    <row r="25" spans="1:15">
      <c r="A25" s="4"/>
      <c r="B25" s="178" t="s">
        <v>180</v>
      </c>
      <c r="C25" s="179" t="s">
        <v>65</v>
      </c>
      <c r="D25" s="182">
        <v>2</v>
      </c>
      <c r="E25" s="181"/>
      <c r="F25" s="181"/>
      <c r="G25" s="181"/>
      <c r="H25" s="181"/>
      <c r="I25" s="179" t="s">
        <v>58</v>
      </c>
      <c r="J25" s="181"/>
      <c r="K25" s="199"/>
      <c r="L25" s="150"/>
      <c r="M25" s="151"/>
      <c r="N25" s="151"/>
      <c r="O25" s="158"/>
    </row>
    <row r="26" spans="1:15">
      <c r="A26" s="4"/>
      <c r="B26" s="184" t="s">
        <v>24</v>
      </c>
      <c r="C26" s="185" t="s">
        <v>65</v>
      </c>
      <c r="D26" s="186">
        <v>2</v>
      </c>
      <c r="E26" s="187"/>
      <c r="F26" s="187"/>
      <c r="G26" s="187"/>
      <c r="H26" s="187"/>
      <c r="I26" s="185" t="s">
        <v>59</v>
      </c>
      <c r="J26" s="187"/>
      <c r="K26" s="200"/>
      <c r="L26" s="154"/>
      <c r="M26" s="159"/>
      <c r="N26" s="159"/>
      <c r="O26" s="158"/>
    </row>
    <row r="27" spans="1:15">
      <c r="A27" s="4"/>
      <c r="B27" s="184" t="s">
        <v>25</v>
      </c>
      <c r="C27" s="188" t="s">
        <v>182</v>
      </c>
      <c r="D27" s="186">
        <v>2</v>
      </c>
      <c r="E27" s="187"/>
      <c r="F27" s="187"/>
      <c r="G27" s="187"/>
      <c r="H27" s="187"/>
      <c r="I27" s="185" t="s">
        <v>60</v>
      </c>
      <c r="J27" s="187"/>
      <c r="K27" s="201"/>
      <c r="L27" s="149"/>
      <c r="M27" s="149"/>
      <c r="N27" s="145"/>
      <c r="O27" s="160"/>
    </row>
    <row r="28" spans="1:15">
      <c r="A28" s="16"/>
      <c r="B28" s="19"/>
      <c r="C28" s="10" t="s">
        <v>181</v>
      </c>
      <c r="D28" s="17" t="s">
        <v>71</v>
      </c>
      <c r="E28" s="189">
        <f>SUM(E15:E27)</f>
        <v>0</v>
      </c>
      <c r="F28" s="189">
        <f>SUM(F15:F27)</f>
        <v>0</v>
      </c>
      <c r="G28" s="189">
        <f>SUM(G15:G27)</f>
        <v>0</v>
      </c>
      <c r="H28" s="189">
        <f>SUM(H15:H27)</f>
        <v>0</v>
      </c>
      <c r="I28" s="16"/>
      <c r="J28" s="31"/>
      <c r="L28" s="149"/>
      <c r="M28" s="149"/>
      <c r="N28" s="145"/>
      <c r="O28" s="145"/>
    </row>
    <row r="29" spans="1:15">
      <c r="A29" s="18" t="s">
        <v>26</v>
      </c>
      <c r="B29" s="207" t="s">
        <v>27</v>
      </c>
      <c r="C29" s="208" t="s">
        <v>66</v>
      </c>
      <c r="D29" s="209">
        <v>2</v>
      </c>
      <c r="E29" s="210" t="s">
        <v>73</v>
      </c>
      <c r="F29" s="210" t="s">
        <v>73</v>
      </c>
      <c r="G29" s="210" t="s">
        <v>73</v>
      </c>
      <c r="H29" s="210" t="s">
        <v>74</v>
      </c>
      <c r="I29" s="208" t="s">
        <v>61</v>
      </c>
      <c r="J29" s="211"/>
      <c r="K29" s="212"/>
      <c r="L29" s="149"/>
      <c r="M29" s="149"/>
      <c r="N29" s="145"/>
      <c r="O29" s="145"/>
    </row>
    <row r="30" spans="1:15">
      <c r="A30" s="4"/>
      <c r="B30" s="207" t="s">
        <v>28</v>
      </c>
      <c r="C30" s="208" t="s">
        <v>67</v>
      </c>
      <c r="D30" s="209">
        <v>2</v>
      </c>
      <c r="E30" s="210"/>
      <c r="F30" s="210"/>
      <c r="G30" s="206" t="s">
        <v>71</v>
      </c>
      <c r="H30" s="206"/>
      <c r="I30" s="208" t="s">
        <v>62</v>
      </c>
      <c r="J30" s="211"/>
      <c r="K30" s="213"/>
      <c r="L30" s="161"/>
      <c r="M30" s="161"/>
      <c r="N30" s="145"/>
      <c r="O30" s="145"/>
    </row>
    <row r="31" spans="1:15">
      <c r="A31" s="4"/>
      <c r="B31" s="207" t="s">
        <v>29</v>
      </c>
      <c r="C31" s="208" t="s">
        <v>67</v>
      </c>
      <c r="D31" s="209">
        <v>2</v>
      </c>
      <c r="E31" s="210"/>
      <c r="F31" s="210"/>
      <c r="G31" s="206"/>
      <c r="H31" s="206"/>
      <c r="I31" s="208" t="s">
        <v>63</v>
      </c>
      <c r="J31" s="211"/>
      <c r="K31" s="213"/>
      <c r="L31" s="161"/>
      <c r="M31" s="161"/>
      <c r="N31" s="145"/>
      <c r="O31" s="145"/>
    </row>
    <row r="32" spans="1:15">
      <c r="A32" s="4"/>
      <c r="B32" s="223" t="s">
        <v>187</v>
      </c>
      <c r="C32" s="224" t="s">
        <v>67</v>
      </c>
      <c r="D32" s="209">
        <v>2</v>
      </c>
      <c r="E32" s="210"/>
      <c r="F32" s="210"/>
      <c r="G32" s="227"/>
      <c r="H32" s="227"/>
      <c r="I32" s="224" t="s">
        <v>188</v>
      </c>
      <c r="J32" s="211"/>
      <c r="K32" s="213"/>
    </row>
    <row r="33" spans="1:11">
      <c r="A33" s="4"/>
      <c r="B33" s="207"/>
      <c r="C33" s="208"/>
      <c r="D33" s="209"/>
      <c r="E33" s="210"/>
      <c r="F33" s="210"/>
      <c r="G33" s="210"/>
      <c r="H33" s="210"/>
      <c r="I33" s="208"/>
      <c r="J33" s="211"/>
      <c r="K33" s="213"/>
    </row>
    <row r="34" spans="1:11">
      <c r="A34" s="4"/>
      <c r="B34" s="207"/>
      <c r="C34" s="208"/>
      <c r="D34" s="209"/>
      <c r="E34" s="210"/>
      <c r="F34" s="210"/>
      <c r="G34" s="210"/>
      <c r="H34" s="210"/>
      <c r="I34" s="208"/>
      <c r="J34" s="211"/>
      <c r="K34" s="214"/>
    </row>
    <row r="35" spans="1:11">
      <c r="A35" s="16"/>
      <c r="B35" s="19"/>
      <c r="C35" s="10" t="s">
        <v>181</v>
      </c>
      <c r="D35" s="17" t="s">
        <v>71</v>
      </c>
      <c r="E35" s="189">
        <f>SUM(E29:E32)</f>
        <v>0</v>
      </c>
      <c r="F35" s="189">
        <f>SUM(F29:F32)</f>
        <v>0</v>
      </c>
      <c r="G35" s="189">
        <f>SUM(G29:G32)</f>
        <v>0</v>
      </c>
      <c r="H35" s="189">
        <f>SUM(H29:H32)</f>
        <v>0</v>
      </c>
      <c r="I35" s="16"/>
      <c r="J35" s="31"/>
    </row>
    <row r="36" spans="1:11">
      <c r="A36" s="183"/>
      <c r="B36" s="202" t="s">
        <v>183</v>
      </c>
      <c r="C36" s="10"/>
      <c r="D36" s="189">
        <v>2</v>
      </c>
      <c r="E36" s="189" t="s">
        <v>71</v>
      </c>
      <c r="F36" s="189"/>
      <c r="G36" s="189"/>
      <c r="H36" s="189"/>
      <c r="I36" s="203" t="s">
        <v>184</v>
      </c>
      <c r="J36" s="205"/>
    </row>
    <row r="37" spans="1:11">
      <c r="A37" s="183"/>
      <c r="B37" s="5" t="s">
        <v>30</v>
      </c>
      <c r="C37" s="4"/>
      <c r="D37" s="189">
        <v>2</v>
      </c>
      <c r="E37" s="217" t="s">
        <v>71</v>
      </c>
      <c r="F37" s="204" t="s">
        <v>71</v>
      </c>
      <c r="G37" s="204" t="s">
        <v>73</v>
      </c>
      <c r="H37" s="204"/>
      <c r="I37" s="4" t="s">
        <v>64</v>
      </c>
      <c r="J37" s="205"/>
    </row>
    <row r="38" spans="1:11">
      <c r="A38" s="16"/>
      <c r="B38" s="19"/>
      <c r="C38" s="10" t="s">
        <v>181</v>
      </c>
      <c r="D38" s="216" t="s">
        <v>71</v>
      </c>
      <c r="E38" s="189">
        <f>SUM(E36:E37)</f>
        <v>0</v>
      </c>
      <c r="F38" s="189">
        <f>SUM(F37)</f>
        <v>0</v>
      </c>
      <c r="G38" s="189">
        <f>SUM(G37)</f>
        <v>0</v>
      </c>
      <c r="H38" s="189">
        <f>SUM(H37)</f>
        <v>0</v>
      </c>
      <c r="I38" s="16"/>
      <c r="J38" s="31"/>
    </row>
    <row r="39" spans="1:11">
      <c r="A39" s="4"/>
      <c r="B39" s="5" t="s">
        <v>31</v>
      </c>
      <c r="C39" s="4"/>
      <c r="D39" s="17" t="s">
        <v>72</v>
      </c>
      <c r="E39" s="11">
        <v>2</v>
      </c>
      <c r="F39" s="11">
        <v>2</v>
      </c>
      <c r="G39" s="11">
        <v>2</v>
      </c>
      <c r="H39" s="11">
        <v>0</v>
      </c>
      <c r="I39" s="4"/>
      <c r="J39" s="205"/>
    </row>
    <row r="40" spans="1:11">
      <c r="A40" s="4"/>
      <c r="B40" s="5" t="s">
        <v>32</v>
      </c>
      <c r="C40" s="4"/>
      <c r="D40" s="17" t="s">
        <v>71</v>
      </c>
      <c r="E40" s="11">
        <v>2</v>
      </c>
      <c r="F40" s="11">
        <v>2</v>
      </c>
      <c r="G40" s="11">
        <v>2</v>
      </c>
      <c r="H40" s="11">
        <v>0</v>
      </c>
      <c r="I40" s="4"/>
      <c r="J40" s="205"/>
    </row>
    <row r="41" spans="1:11">
      <c r="A41" s="16"/>
      <c r="B41" s="19"/>
      <c r="C41" s="10" t="s">
        <v>181</v>
      </c>
      <c r="D41" s="17" t="s">
        <v>71</v>
      </c>
      <c r="E41" s="8">
        <f>SUM(E39:E40)</f>
        <v>4</v>
      </c>
      <c r="F41" s="8">
        <f>SUM(F39:F40)</f>
        <v>4</v>
      </c>
      <c r="G41" s="8">
        <f>SUM(G39:G40)</f>
        <v>4</v>
      </c>
      <c r="H41" s="8">
        <f>SUM(H39:H40)</f>
        <v>0</v>
      </c>
      <c r="I41" s="16"/>
      <c r="J41" s="31"/>
    </row>
    <row r="42" spans="1:11" ht="15.75" customHeight="1">
      <c r="A42" s="236"/>
      <c r="B42" s="237"/>
      <c r="C42" s="237"/>
      <c r="D42" s="237"/>
      <c r="E42" s="237"/>
      <c r="F42" s="237"/>
      <c r="G42" s="237"/>
      <c r="H42" s="237"/>
      <c r="I42" s="237"/>
      <c r="J42" s="238"/>
    </row>
    <row r="43" spans="1:11">
      <c r="A43" s="16"/>
      <c r="B43" s="21" t="s">
        <v>82</v>
      </c>
      <c r="C43" s="249" t="s">
        <v>185</v>
      </c>
      <c r="D43" s="250"/>
      <c r="E43" s="189">
        <f>SUM(E41,E38,E35,E28,E14)</f>
        <v>17</v>
      </c>
      <c r="F43" s="189">
        <f>SUM(F41,F38,F35,F28,F14)</f>
        <v>17</v>
      </c>
      <c r="G43" s="189">
        <f>SUM(G41,G38,G35,G28,G14)</f>
        <v>17</v>
      </c>
      <c r="H43" s="189">
        <f>SUM(H41,H38,H35,H28,H14)</f>
        <v>13</v>
      </c>
      <c r="I43" s="8">
        <f>SUM(E43:H43)</f>
        <v>64</v>
      </c>
      <c r="J43" s="31"/>
    </row>
    <row r="46" spans="1:11">
      <c r="B46" s="1" t="s">
        <v>179</v>
      </c>
      <c r="H46" s="2" t="s">
        <v>76</v>
      </c>
    </row>
    <row r="48" spans="1:11" ht="15.75" customHeight="1">
      <c r="A48" s="251" t="s">
        <v>190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</row>
  </sheetData>
  <mergeCells count="7">
    <mergeCell ref="A48:K48"/>
    <mergeCell ref="A42:J42"/>
    <mergeCell ref="A1:B1"/>
    <mergeCell ref="C2:E2"/>
    <mergeCell ref="H2:I2"/>
    <mergeCell ref="C3:E3"/>
    <mergeCell ref="C43:D43"/>
  </mergeCells>
  <phoneticPr fontId="3" type="noConversion"/>
  <conditionalFormatting sqref="I43">
    <cfRule type="cellIs" dxfId="1" priority="1" stopIfTrue="1" operator="lessThan">
      <formula>132</formula>
    </cfRule>
    <cfRule type="cellIs" dxfId="0" priority="2" stopIfTrue="1" operator="greaterThan">
      <formula>131</formula>
    </cfRule>
  </conditionalFormatting>
  <pageMargins left="0.70866141732283472" right="0.70866141732283472" top="0.19685039370078741" bottom="0.15748031496062992" header="0.31496062992125984" footer="0.31496062992125984"/>
  <pageSetup paperSize="9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Belegung-Info</vt:lpstr>
      <vt:lpstr>Einbringung-Info</vt:lpstr>
      <vt:lpstr>Belegungsbogen-bitte ausfüllen!</vt:lpstr>
      <vt:lpstr>Tabelle1</vt:lpstr>
      <vt:lpstr>'Belegung-Info'!Druckbereich</vt:lpstr>
      <vt:lpstr>'Belegungsbogen-bitte ausfüllen!'!Druckbereich</vt:lpstr>
      <vt:lpstr>'Einbringung-Info'!Druckbereich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Siggi</dc:creator>
  <cp:lastModifiedBy>Oberstufe</cp:lastModifiedBy>
  <cp:lastPrinted>2013-03-23T18:12:47Z</cp:lastPrinted>
  <dcterms:created xsi:type="dcterms:W3CDTF">2010-10-02T13:29:32Z</dcterms:created>
  <dcterms:modified xsi:type="dcterms:W3CDTF">2014-02-07T10:33:24Z</dcterms:modified>
</cp:coreProperties>
</file>